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<sst xmlns="http://schemas.openxmlformats.org/spreadsheetml/2006/main" count="1939" uniqueCount="392">
  <si>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</si>
  <si>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</si>
  <si>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</si>
  <si>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</si>
  <si>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</si>
  <si>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</si>
  <si>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</si>
  <si>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</si>
  <si>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</si>
  <si>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</si>
  <si>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</si>
  <si>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</si>
  <si>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</si>
  <si>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</si>
  <si>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</si>
  <si>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</si>
  <si>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</si>
  <si>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</si>
  <si>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</si>
  <si>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</si>
  <si>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</si>
  <si>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</si>
  <si>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</si>
  <si>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</si>
  <si>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</si>
  <si>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</si>
  <si>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</si>
  <si>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</si>
  <si>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</si>
  <si>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</si>
  <si>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</si>
  <si>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</si>
  <si>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</si>
  <si>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</si>
  <si>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</si>
  <si>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</si>
  <si>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</si>
  <si>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</si>
  <si>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</si>
  <si>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</si>
  <si>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</si>
  <si>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</si>
  <si>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</si>
  <si>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</si>
  <si>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</si>
  <si>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</si>
  <si>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</si>
  <si>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</si>
  <si>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</si>
  <si>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</si>
  <si>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</si>
  <si>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</si>
  <si>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</si>
  <si>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</si>
  <si>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</si>
  <si>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</si>
  <si>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</si>
  <si>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</si>
  <si>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</si>
  <si>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</si>
  <si>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</si>
  <si>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</si>
  <si>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</si>
  <si>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</si>
  <si>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</si>
  <si>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</si>
  <si>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</si>
  <si>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</si>
  <si>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</si>
  <si>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</si>
  <si>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</si>
  <si>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</si>
  <si>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</si>
  <si>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</si>
  <si>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</si>
  <si>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</si>
  <si>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</si>
  <si>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</si>
  <si>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</si>
  <si>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</si>
  <si>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</si>
  <si>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</si>
  <si>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</si>
  <si>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</si>
  <si>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</si>
  <si>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</si>
  <si>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</si>
  <si>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</si>
  <si>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</si>
  <si>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</si>
  <si>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</si>
  <si>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</si>
  <si>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</si>
  <si>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</si>
  <si>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</si>
  <si>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</si>
  <si>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</si>
  <si>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</si>
  <si>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</si>
  <si>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</si>
  <si>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</si>
  <si>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</si>
  <si>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</si>
  <si>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</si>
  <si>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</si>
  <si>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</si>
  <si>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</si>
  <si>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</si>
  <si>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</si>
  <si>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</si>
  <si>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</si>
  <si>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</si>
  <si>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</si>
  <si>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</si>
  <si>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</si>
  <si>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</si>
  <si>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</si>
  <si>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</si>
  <si>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</si>
  <si>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</si>
  <si>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</si>
  <si>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</si>
  <si>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</si>
  <si>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</si>
  <si>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</si>
  <si>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</si>
  <si>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</si>
  <si>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</si>
  <si>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</si>
  <si>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</si>
  <si>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</si>
  <si>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</si>
  <si>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</si>
  <si>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</si>
  <si>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</si>
  <si>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</si>
  <si>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</si>
  <si>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</si>
  <si>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</si>
  <si>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</si>
  <si>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</si>
  <si>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</si>
  <si>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</si>
  <si>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</si>
  <si>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</si>
  <si>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</si>
  <si>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</si>
  <si>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</si>
  <si>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</si>
  <si>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</si>
  <si>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</si>
  <si>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</si>
  <si>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</si>
  <si>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</si>
  <si>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</si>
  <si>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</si>
  <si>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</si>
  <si>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</si>
  <si>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</si>
  <si>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</si>
  <si>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</si>
  <si>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</si>
  <si>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</si>
  <si>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</si>
  <si>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</si>
  <si>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</si>
  <si>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</si>
  <si>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</si>
  <si>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</si>
  <si>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</si>
  <si>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</si>
  <si>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</si>
  <si>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</si>
  <si>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</si>
  <si>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</si>
  <si>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</si>
  <si>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</si>
  <si>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</si>
  <si>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</si>
  <si>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</si>
  <si>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</si>
  <si>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</si>
  <si>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</si>
  <si>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</si>
  <si>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</si>
  <si>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</si>
  <si>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</si>
  <si>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</si>
  <si>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</si>
  <si>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</si>
  <si>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</si>
  <si>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</si>
  <si>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</si>
  <si>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</si>
  <si>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</si>
  <si>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</si>
  <si>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</si>
  <si>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</si>
  <si>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</si>
  <si>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</si>
  <si>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</si>
  <si>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</si>
  <si>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</si>
  <si>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</si>
  <si>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</si>
  <si>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</si>
  <si>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</si>
  <si>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</si>
  <si>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</si>
  <si>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</si>
  <si>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</si>
  <si>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</si>
  <si>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</si>
  <si>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</si>
  <si>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</si>
  <si>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</si>
  <si>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</si>
  <si>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</si>
  <si>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</si>
  <si>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</si>
  <si>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</si>
  <si>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</si>
  <si>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</si>
  <si>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</si>
  <si>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</si>
  <si>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</si>
  <si>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</si>
  <si>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</si>
  <si>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</si>
  <si>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</si>
  <si>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</si>
  <si>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</si>
  <si>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</si>
  <si>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</si>
  <si>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</si>
  <si>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</si>
  <si>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</si>
  <si>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</si>
  <si>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</si>
  <si>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</si>
  <si>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</si>
  <si>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</si>
  <si>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</si>
  <si>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</si>
  <si>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</si>
  <si>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</si>
  <si>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</si>
  <si>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</si>
  <si>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</si>
  <si>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</si>
  <si>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</si>
  <si>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</si>
  <si>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</si>
  <si>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</si>
  <si>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</si>
  <si>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</si>
  <si>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</si>
  <si>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</si>
  <si>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</si>
  <si>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</si>
  <si>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</si>
  <si>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</si>
  <si>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</si>
  <si>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</si>
  <si>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</si>
  <si>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</si>
  <si>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</si>
  <si>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</si>
  <si>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</si>
  <si>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</si>
  <si>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</si>
  <si>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</si>
  <si>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</si>
  <si>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</si>
  <si>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</si>
  <si>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</si>
  <si>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</si>
  <si>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</si>
  <si>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</si>
  <si>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</si>
  <si>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</si>
  <si>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</si>
  <si>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</si>
  <si>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</si>
  <si>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</si>
  <si>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</si>
  <si>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</si>
  <si>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</si>
  <si>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</si>
  <si>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</si>
  <si>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</si>
  <si>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</si>
  <si>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</si>
  <si>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</si>
  <si>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</si>
  <si>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</si>
  <si>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</si>
  <si>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</si>
  <si>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</si>
  <si>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</si>
  <si>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</si>
  <si>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</si>
  <si>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</si>
  <si>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</si>
  <si>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</si>
  <si>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</si>
  <si>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</si>
  <si>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</si>
  <si>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</si>
  <si>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</si>
  <si>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</si>
  <si>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</si>
  <si>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</si>
  <si>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</si>
  <si>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</si>
  <si>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</si>
  <si>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</si>
  <si>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</si>
  <si>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</si>
  <si>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</si>
  <si>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</si>
  <si>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</si>
  <si>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</si>
  <si>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</si>
  <si>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</si>
  <si>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</si>
  <si>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</si>
  <si>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</si>
  <si>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</si>
  <si>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</si>
  <si>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</si>
  <si>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</si>
  <si>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</si>
  <si>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</si>
  <si>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</si>
  <si>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</si>
  <si>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</si>
  <si>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</si>
  <si>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</si>
  <si>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</si>
  <si>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</si>
  <si>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№ ______ от __________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</si>
  <si>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</si>
  <si>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</si>
  <si>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</si>
  <si>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</si>
  <si>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</si>
  <si>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</si>
  <si>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</si>
  <si>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</si>
  <si>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</si>
  <si>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</si>
  <si>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</si>
  <si>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</si>
  <si>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</si>
  <si>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</si>
  <si>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</si>
  <si>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</si>
  <si>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</si>
  <si>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</si>
  <si>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</si>
  <si>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</si>
  <si>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</si>
  <si>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</si>
  <si>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</si>
  <si>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</si>
  <si>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</si>
  <si>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</si>
  <si>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</si>
  <si>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</si>
  <si>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</si>
  <si>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</si>
  <si>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</si>
  <si>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</si>
  <si>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</si>
  <si>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</si>
  <si>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</si>
  <si>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</si>
  <si>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</si>
  <si>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</si>
  <si>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</si>
  <si>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</si>
  <si>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</si>
  <si>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</si>
  <si>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</si>
  <si>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</si>
  <si>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</si>
  <si>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</si>
  <si>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</si>
  <si>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</si>
  <si>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0802</t>
  </si>
  <si>
    <t>Приложение 4 к решению Думы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</si>
</sst>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3"/>
  <sheetViews>
    <sheetView showGridLines="0" tabSelected="1" zoomScalePageLayoutView="0" workbookViewId="0" topLeftCell="A1">
      <selection activeCell="A11" sqref="A11:V11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391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341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343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G16+G175+G181+G188+G229+G258+G282+G316+G337+G347+G360+G366</f>
        <v>149710.62751000002</v>
      </c>
      <c r="H15" s="28" t="e">
        <f aca="true" t="shared" si="0" ref="H15:X15">H16+H172+H176+H182+H222+H264+H288+H318+H332+H345+H356+H361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76338.72400000002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1716.18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66.87156242352201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1716.18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66.87156242352201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1716.18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1716.18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1716.18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1715.38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0.8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>
        <f t="shared" si="1"/>
        <v>143454.5475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3360.246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34.1533441301619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3360.246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3360.246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1895.3899999999999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151.7110568273548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1818.29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158.14398143310473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61">
        <v>1813.29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102.58298451985067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61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7.1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4.7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1270.44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1270.44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1266.44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69.04308139351252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345</v>
      </c>
      <c r="B42" s="21">
        <v>951</v>
      </c>
      <c r="C42" s="6" t="s">
        <v>18</v>
      </c>
      <c r="D42" s="6" t="s">
        <v>153</v>
      </c>
      <c r="E42" s="6" t="s">
        <v>344</v>
      </c>
      <c r="F42" s="6"/>
      <c r="G42" s="160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344</v>
      </c>
      <c r="F43" s="95"/>
      <c r="G43" s="161">
        <v>192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2.416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346</v>
      </c>
      <c r="F45" s="6"/>
      <c r="G45" s="160">
        <v>2.416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6461.42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2.182182863828694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6461.42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6461.42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86.67510624599547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6461.42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86.67510624599547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6337.58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88.36878824409317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6337.48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88.37018262779527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98.82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98.82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25.020000000000003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5.9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19.12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19.8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19.8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19.8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19.8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19.8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19.8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4879.63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4879.63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58.094645290729005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4879.63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58.094645290729005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4879.63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58.094645290729005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4879.63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58.094645290729005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4878.03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1.6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720.33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720.33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720.33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720.33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367</v>
      </c>
      <c r="B79" s="21">
        <v>951</v>
      </c>
      <c r="C79" s="6" t="s">
        <v>320</v>
      </c>
      <c r="D79" s="6" t="s">
        <v>321</v>
      </c>
      <c r="E79" s="6" t="s">
        <v>369</v>
      </c>
      <c r="F79" s="6"/>
      <c r="G79" s="7">
        <f>G80</f>
        <v>720.33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368</v>
      </c>
      <c r="B80" s="94">
        <v>951</v>
      </c>
      <c r="C80" s="95" t="s">
        <v>320</v>
      </c>
      <c r="D80" s="95" t="s">
        <v>321</v>
      </c>
      <c r="E80" s="95" t="s">
        <v>370</v>
      </c>
      <c r="F80" s="95"/>
      <c r="G80" s="100">
        <v>720.33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H86+H93+H104+H110+H124+H145+H152+H166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G87+G156</f>
        <v>58981.118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58682.958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1.6188686330365285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G89+G98+G105+G123+G110+G136+G143+G150+G112+G95+G120+G133+G117</f>
        <v>58682.958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1.6188686330365285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47">
        <f>G90+G93</f>
        <v>1428.45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151">
        <f>G91+G92</f>
        <v>1183.833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46">
        <v>1173.333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46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151">
        <f>G94</f>
        <v>244.617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3899.594100164748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46">
        <v>244.617</v>
      </c>
      <c r="H94" s="34">
        <f aca="true" t="shared" si="18" ref="H94:X94">H98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4">
        <f t="shared" si="18"/>
        <v>9539.0701</v>
      </c>
      <c r="Y94" s="59">
        <f>X94/G94*100</f>
        <v>3899.594100164748</v>
      </c>
    </row>
    <row r="95" spans="1:25" ht="63.75" outlineLevel="4" thickBot="1">
      <c r="A95" s="96" t="s">
        <v>371</v>
      </c>
      <c r="B95" s="92">
        <v>951</v>
      </c>
      <c r="C95" s="93" t="s">
        <v>70</v>
      </c>
      <c r="D95" s="93" t="s">
        <v>372</v>
      </c>
      <c r="E95" s="93" t="s">
        <v>5</v>
      </c>
      <c r="F95" s="93"/>
      <c r="G95" s="147">
        <f>G96</f>
        <v>42.56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372</v>
      </c>
      <c r="E96" s="6" t="s">
        <v>101</v>
      </c>
      <c r="F96" s="6"/>
      <c r="G96" s="151">
        <f>G97</f>
        <v>42.56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373</v>
      </c>
      <c r="E97" s="95" t="s">
        <v>103</v>
      </c>
      <c r="F97" s="95"/>
      <c r="G97" s="146">
        <v>42.56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16018.055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59.55198742918538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15864.025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15862.025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154.03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154.03</v>
      </c>
      <c r="H104" s="32">
        <f aca="true" t="shared" si="19" ref="H104:W104">H105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0</v>
      </c>
      <c r="W104" s="32">
        <f t="shared" si="19"/>
        <v>0</v>
      </c>
      <c r="X104" s="67">
        <f>X105</f>
        <v>277.89792</v>
      </c>
      <c r="Y104" s="59">
        <f>X104/G104*100</f>
        <v>180.4180484321236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200</v>
      </c>
      <c r="H105" s="34">
        <f aca="true" t="shared" si="20" ref="H105:X105">H106</f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4">
        <f t="shared" si="20"/>
        <v>0</v>
      </c>
      <c r="P105" s="34">
        <f t="shared" si="20"/>
        <v>0</v>
      </c>
      <c r="Q105" s="34">
        <f t="shared" si="20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34">
        <f t="shared" si="20"/>
        <v>0</v>
      </c>
      <c r="V105" s="34">
        <f t="shared" si="20"/>
        <v>0</v>
      </c>
      <c r="W105" s="34">
        <f t="shared" si="20"/>
        <v>0</v>
      </c>
      <c r="X105" s="68">
        <f t="shared" si="20"/>
        <v>277.89792</v>
      </c>
      <c r="Y105" s="59">
        <f>X105/G105*100</f>
        <v>138.94896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200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138.94896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200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47">
        <f>G111</f>
        <v>766.706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346</v>
      </c>
      <c r="F111" s="6"/>
      <c r="G111" s="151">
        <v>766.706</v>
      </c>
      <c r="H111" s="34">
        <f aca="true" t="shared" si="21" ref="H111:W111">H123</f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34">
        <f t="shared" si="21"/>
        <v>0</v>
      </c>
      <c r="V111" s="34">
        <f t="shared" si="21"/>
        <v>0</v>
      </c>
      <c r="W111" s="34">
        <f t="shared" si="21"/>
        <v>0</v>
      </c>
      <c r="X111" s="64">
        <f>X123</f>
        <v>1067.9833</v>
      </c>
      <c r="Y111" s="59">
        <f>X111/G111*100</f>
        <v>139.29502312490055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4286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4286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4286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47.25" customHeight="1" outlineLevel="4" thickBot="1">
      <c r="A117" s="96" t="s">
        <v>384</v>
      </c>
      <c r="B117" s="92">
        <v>951</v>
      </c>
      <c r="C117" s="93" t="s">
        <v>70</v>
      </c>
      <c r="D117" s="93" t="s">
        <v>385</v>
      </c>
      <c r="E117" s="93" t="s">
        <v>5</v>
      </c>
      <c r="F117" s="93"/>
      <c r="G117" s="147">
        <f>G118</f>
        <v>2172.2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385</v>
      </c>
      <c r="E118" s="6" t="s">
        <v>101</v>
      </c>
      <c r="F118" s="6"/>
      <c r="G118" s="151">
        <f>G119</f>
        <v>2172.2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385</v>
      </c>
      <c r="E119" s="95" t="s">
        <v>103</v>
      </c>
      <c r="F119" s="95"/>
      <c r="G119" s="146">
        <v>2172.2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53.25" customHeight="1" outlineLevel="4" thickBot="1">
      <c r="A120" s="96" t="s">
        <v>376</v>
      </c>
      <c r="B120" s="92">
        <v>951</v>
      </c>
      <c r="C120" s="93" t="s">
        <v>70</v>
      </c>
      <c r="D120" s="93" t="s">
        <v>377</v>
      </c>
      <c r="E120" s="93" t="s">
        <v>5</v>
      </c>
      <c r="F120" s="93"/>
      <c r="G120" s="147">
        <f>G121</f>
        <v>7130.393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5" t="s">
        <v>107</v>
      </c>
      <c r="B121" s="21">
        <v>951</v>
      </c>
      <c r="C121" s="6" t="s">
        <v>70</v>
      </c>
      <c r="D121" s="6" t="s">
        <v>377</v>
      </c>
      <c r="E121" s="6" t="s">
        <v>101</v>
      </c>
      <c r="F121" s="6"/>
      <c r="G121" s="151">
        <f>G122</f>
        <v>7130.393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90" t="s">
        <v>109</v>
      </c>
      <c r="B122" s="94">
        <v>951</v>
      </c>
      <c r="C122" s="95" t="s">
        <v>70</v>
      </c>
      <c r="D122" s="95" t="s">
        <v>377</v>
      </c>
      <c r="E122" s="95" t="s">
        <v>103</v>
      </c>
      <c r="F122" s="95"/>
      <c r="G122" s="146">
        <v>7130.393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32.25" outlineLevel="5" thickBot="1">
      <c r="A123" s="96" t="s">
        <v>160</v>
      </c>
      <c r="B123" s="92">
        <v>951</v>
      </c>
      <c r="C123" s="93" t="s">
        <v>70</v>
      </c>
      <c r="D123" s="93" t="s">
        <v>161</v>
      </c>
      <c r="E123" s="93" t="s">
        <v>5</v>
      </c>
      <c r="F123" s="93"/>
      <c r="G123" s="16">
        <f>G124+G127+G130</f>
        <v>23894.579999999998</v>
      </c>
      <c r="H123" s="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4"/>
      <c r="X123" s="65">
        <v>1067.9833</v>
      </c>
      <c r="Y123" s="59">
        <f>X123/G123*100</f>
        <v>4.469562972021271</v>
      </c>
    </row>
    <row r="124" spans="1:25" ht="18.75" customHeight="1" outlineLevel="6" thickBot="1">
      <c r="A124" s="5" t="s">
        <v>120</v>
      </c>
      <c r="B124" s="21">
        <v>951</v>
      </c>
      <c r="C124" s="6" t="s">
        <v>70</v>
      </c>
      <c r="D124" s="6" t="s">
        <v>161</v>
      </c>
      <c r="E124" s="6" t="s">
        <v>119</v>
      </c>
      <c r="F124" s="6"/>
      <c r="G124" s="7">
        <f>G125+G126</f>
        <v>14211.79</v>
      </c>
      <c r="H124" s="32">
        <f aca="true" t="shared" si="22" ref="H124:X125">H125</f>
        <v>0</v>
      </c>
      <c r="I124" s="32">
        <f t="shared" si="22"/>
        <v>0</v>
      </c>
      <c r="J124" s="32">
        <f t="shared" si="22"/>
        <v>0</v>
      </c>
      <c r="K124" s="32">
        <f t="shared" si="22"/>
        <v>0</v>
      </c>
      <c r="L124" s="32">
        <f t="shared" si="22"/>
        <v>0</v>
      </c>
      <c r="M124" s="32">
        <f t="shared" si="22"/>
        <v>0</v>
      </c>
      <c r="N124" s="32">
        <f t="shared" si="22"/>
        <v>0</v>
      </c>
      <c r="O124" s="32">
        <f t="shared" si="22"/>
        <v>0</v>
      </c>
      <c r="P124" s="32">
        <f t="shared" si="22"/>
        <v>0</v>
      </c>
      <c r="Q124" s="32">
        <f t="shared" si="22"/>
        <v>0</v>
      </c>
      <c r="R124" s="32">
        <f t="shared" si="22"/>
        <v>0</v>
      </c>
      <c r="S124" s="32">
        <f t="shared" si="22"/>
        <v>0</v>
      </c>
      <c r="T124" s="32">
        <f t="shared" si="22"/>
        <v>0</v>
      </c>
      <c r="U124" s="32">
        <f t="shared" si="22"/>
        <v>0</v>
      </c>
      <c r="V124" s="32">
        <f t="shared" si="22"/>
        <v>0</v>
      </c>
      <c r="W124" s="32">
        <f t="shared" si="22"/>
        <v>0</v>
      </c>
      <c r="X124" s="67">
        <f>X125</f>
        <v>16240.50148</v>
      </c>
      <c r="Y124" s="59">
        <f>X124/G124*100</f>
        <v>114.2748484181092</v>
      </c>
    </row>
    <row r="125" spans="1:25" ht="16.5" outlineLevel="6" thickBot="1">
      <c r="A125" s="90" t="s">
        <v>99</v>
      </c>
      <c r="B125" s="94">
        <v>951</v>
      </c>
      <c r="C125" s="95" t="s">
        <v>70</v>
      </c>
      <c r="D125" s="95" t="s">
        <v>161</v>
      </c>
      <c r="E125" s="95" t="s">
        <v>121</v>
      </c>
      <c r="F125" s="95"/>
      <c r="G125" s="100">
        <v>14201.79</v>
      </c>
      <c r="H125" s="35">
        <f t="shared" si="22"/>
        <v>0</v>
      </c>
      <c r="I125" s="35">
        <f t="shared" si="22"/>
        <v>0</v>
      </c>
      <c r="J125" s="35">
        <f t="shared" si="22"/>
        <v>0</v>
      </c>
      <c r="K125" s="35">
        <f t="shared" si="22"/>
        <v>0</v>
      </c>
      <c r="L125" s="35">
        <f t="shared" si="22"/>
        <v>0</v>
      </c>
      <c r="M125" s="35">
        <f t="shared" si="22"/>
        <v>0</v>
      </c>
      <c r="N125" s="35">
        <f t="shared" si="22"/>
        <v>0</v>
      </c>
      <c r="O125" s="35">
        <f t="shared" si="22"/>
        <v>0</v>
      </c>
      <c r="P125" s="35">
        <f t="shared" si="22"/>
        <v>0</v>
      </c>
      <c r="Q125" s="35">
        <f t="shared" si="22"/>
        <v>0</v>
      </c>
      <c r="R125" s="35">
        <f t="shared" si="22"/>
        <v>0</v>
      </c>
      <c r="S125" s="35">
        <f t="shared" si="22"/>
        <v>0</v>
      </c>
      <c r="T125" s="35">
        <f t="shared" si="22"/>
        <v>0</v>
      </c>
      <c r="U125" s="35">
        <f t="shared" si="22"/>
        <v>0</v>
      </c>
      <c r="V125" s="35">
        <f t="shared" si="22"/>
        <v>0</v>
      </c>
      <c r="W125" s="35">
        <f t="shared" si="22"/>
        <v>0</v>
      </c>
      <c r="X125" s="71">
        <f t="shared" si="22"/>
        <v>16240.50148</v>
      </c>
      <c r="Y125" s="59">
        <f>X125/G125*100</f>
        <v>114.35531352033792</v>
      </c>
    </row>
    <row r="126" spans="1:25" ht="32.25" outlineLevel="6" thickBot="1">
      <c r="A126" s="90" t="s">
        <v>100</v>
      </c>
      <c r="B126" s="94">
        <v>951</v>
      </c>
      <c r="C126" s="95" t="s">
        <v>70</v>
      </c>
      <c r="D126" s="95" t="s">
        <v>161</v>
      </c>
      <c r="E126" s="95" t="s">
        <v>122</v>
      </c>
      <c r="F126" s="95"/>
      <c r="G126" s="100">
        <v>10</v>
      </c>
      <c r="H126" s="2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45"/>
      <c r="X126" s="65">
        <v>16240.50148</v>
      </c>
      <c r="Y126" s="59">
        <f>X126/G126*100</f>
        <v>162405.0148</v>
      </c>
    </row>
    <row r="127" spans="1:25" ht="32.25" outlineLevel="6" thickBot="1">
      <c r="A127" s="5" t="s">
        <v>107</v>
      </c>
      <c r="B127" s="21">
        <v>951</v>
      </c>
      <c r="C127" s="6" t="s">
        <v>70</v>
      </c>
      <c r="D127" s="6" t="s">
        <v>161</v>
      </c>
      <c r="E127" s="6" t="s">
        <v>101</v>
      </c>
      <c r="F127" s="6"/>
      <c r="G127" s="7">
        <f>G128+G129</f>
        <v>9382.99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108</v>
      </c>
      <c r="B128" s="94">
        <v>951</v>
      </c>
      <c r="C128" s="95" t="s">
        <v>70</v>
      </c>
      <c r="D128" s="95" t="s">
        <v>161</v>
      </c>
      <c r="E128" s="95" t="s">
        <v>102</v>
      </c>
      <c r="F128" s="95"/>
      <c r="G128" s="100">
        <v>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109</v>
      </c>
      <c r="B129" s="94">
        <v>951</v>
      </c>
      <c r="C129" s="95" t="s">
        <v>70</v>
      </c>
      <c r="D129" s="95" t="s">
        <v>161</v>
      </c>
      <c r="E129" s="95" t="s">
        <v>103</v>
      </c>
      <c r="F129" s="95"/>
      <c r="G129" s="100">
        <v>9382.99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110</v>
      </c>
      <c r="B130" s="21">
        <v>951</v>
      </c>
      <c r="C130" s="6" t="s">
        <v>70</v>
      </c>
      <c r="D130" s="6" t="s">
        <v>161</v>
      </c>
      <c r="E130" s="6" t="s">
        <v>104</v>
      </c>
      <c r="F130" s="6"/>
      <c r="G130" s="7">
        <f>G131+G132</f>
        <v>299.8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111</v>
      </c>
      <c r="B131" s="94">
        <v>951</v>
      </c>
      <c r="C131" s="95" t="s">
        <v>70</v>
      </c>
      <c r="D131" s="95" t="s">
        <v>161</v>
      </c>
      <c r="E131" s="95" t="s">
        <v>105</v>
      </c>
      <c r="F131" s="95"/>
      <c r="G131" s="100">
        <v>256.6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112</v>
      </c>
      <c r="B132" s="94">
        <v>951</v>
      </c>
      <c r="C132" s="95" t="s">
        <v>70</v>
      </c>
      <c r="D132" s="95" t="s">
        <v>161</v>
      </c>
      <c r="E132" s="95" t="s">
        <v>106</v>
      </c>
      <c r="F132" s="95"/>
      <c r="G132" s="100">
        <v>43.2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6" t="s">
        <v>374</v>
      </c>
      <c r="B133" s="92">
        <v>951</v>
      </c>
      <c r="C133" s="93" t="s">
        <v>70</v>
      </c>
      <c r="D133" s="93" t="s">
        <v>375</v>
      </c>
      <c r="E133" s="93" t="s">
        <v>5</v>
      </c>
      <c r="F133" s="93"/>
      <c r="G133" s="147">
        <f>G134</f>
        <v>550.614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6.5" outlineLevel="6" thickBot="1">
      <c r="A134" s="5" t="s">
        <v>129</v>
      </c>
      <c r="B134" s="21">
        <v>951</v>
      </c>
      <c r="C134" s="6" t="s">
        <v>70</v>
      </c>
      <c r="D134" s="6" t="s">
        <v>375</v>
      </c>
      <c r="E134" s="6" t="s">
        <v>128</v>
      </c>
      <c r="F134" s="6"/>
      <c r="G134" s="151">
        <f>G135</f>
        <v>550.614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01" t="s">
        <v>308</v>
      </c>
      <c r="B135" s="94">
        <v>951</v>
      </c>
      <c r="C135" s="95" t="s">
        <v>70</v>
      </c>
      <c r="D135" s="95" t="s">
        <v>375</v>
      </c>
      <c r="E135" s="95" t="s">
        <v>92</v>
      </c>
      <c r="F135" s="95"/>
      <c r="G135" s="146">
        <v>550.614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6" t="s">
        <v>162</v>
      </c>
      <c r="B136" s="92">
        <v>951</v>
      </c>
      <c r="C136" s="93" t="s">
        <v>70</v>
      </c>
      <c r="D136" s="93" t="s">
        <v>163</v>
      </c>
      <c r="E136" s="93" t="s">
        <v>5</v>
      </c>
      <c r="F136" s="93"/>
      <c r="G136" s="16">
        <f>G137+G140</f>
        <v>1003.4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163</v>
      </c>
      <c r="E137" s="6" t="s">
        <v>95</v>
      </c>
      <c r="F137" s="6"/>
      <c r="G137" s="7">
        <f>G138+G139</f>
        <v>894.8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163</v>
      </c>
      <c r="E138" s="95" t="s">
        <v>96</v>
      </c>
      <c r="F138" s="95"/>
      <c r="G138" s="100">
        <v>894.8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100</v>
      </c>
      <c r="B139" s="94">
        <v>951</v>
      </c>
      <c r="C139" s="95" t="s">
        <v>70</v>
      </c>
      <c r="D139" s="95" t="s">
        <v>163</v>
      </c>
      <c r="E139" s="95" t="s">
        <v>97</v>
      </c>
      <c r="F139" s="95"/>
      <c r="G139" s="100">
        <v>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107</v>
      </c>
      <c r="B140" s="21">
        <v>951</v>
      </c>
      <c r="C140" s="6" t="s">
        <v>70</v>
      </c>
      <c r="D140" s="6" t="s">
        <v>163</v>
      </c>
      <c r="E140" s="6" t="s">
        <v>101</v>
      </c>
      <c r="F140" s="6"/>
      <c r="G140" s="7">
        <f>G141+G142</f>
        <v>108.6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163</v>
      </c>
      <c r="E141" s="95" t="s">
        <v>102</v>
      </c>
      <c r="F141" s="95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109</v>
      </c>
      <c r="B142" s="94">
        <v>951</v>
      </c>
      <c r="C142" s="95" t="s">
        <v>70</v>
      </c>
      <c r="D142" s="95" t="s">
        <v>163</v>
      </c>
      <c r="E142" s="95" t="s">
        <v>103</v>
      </c>
      <c r="F142" s="95"/>
      <c r="G142" s="100">
        <v>108.6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116" t="s">
        <v>164</v>
      </c>
      <c r="B143" s="92">
        <v>951</v>
      </c>
      <c r="C143" s="93" t="s">
        <v>70</v>
      </c>
      <c r="D143" s="93" t="s">
        <v>165</v>
      </c>
      <c r="E143" s="93" t="s">
        <v>5</v>
      </c>
      <c r="F143" s="93"/>
      <c r="G143" s="16">
        <f>G144+G147</f>
        <v>538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98</v>
      </c>
      <c r="B144" s="21">
        <v>951</v>
      </c>
      <c r="C144" s="6" t="s">
        <v>70</v>
      </c>
      <c r="D144" s="6" t="s">
        <v>165</v>
      </c>
      <c r="E144" s="6" t="s">
        <v>95</v>
      </c>
      <c r="F144" s="6"/>
      <c r="G144" s="7">
        <f>G145+G146</f>
        <v>458.19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90" t="s">
        <v>99</v>
      </c>
      <c r="B145" s="94">
        <v>951</v>
      </c>
      <c r="C145" s="95" t="s">
        <v>70</v>
      </c>
      <c r="D145" s="95" t="s">
        <v>165</v>
      </c>
      <c r="E145" s="95" t="s">
        <v>96</v>
      </c>
      <c r="F145" s="95"/>
      <c r="G145" s="100">
        <v>458.19</v>
      </c>
      <c r="H145" s="32">
        <f aca="true" t="shared" si="23" ref="H145:W145">H146</f>
        <v>0</v>
      </c>
      <c r="I145" s="32">
        <f t="shared" si="23"/>
        <v>0</v>
      </c>
      <c r="J145" s="32">
        <f t="shared" si="23"/>
        <v>0</v>
      </c>
      <c r="K145" s="32">
        <f t="shared" si="23"/>
        <v>0</v>
      </c>
      <c r="L145" s="32">
        <f t="shared" si="23"/>
        <v>0</v>
      </c>
      <c r="M145" s="32">
        <f t="shared" si="23"/>
        <v>0</v>
      </c>
      <c r="N145" s="32">
        <f t="shared" si="23"/>
        <v>0</v>
      </c>
      <c r="O145" s="32">
        <f t="shared" si="23"/>
        <v>0</v>
      </c>
      <c r="P145" s="32">
        <f t="shared" si="23"/>
        <v>0</v>
      </c>
      <c r="Q145" s="32">
        <f t="shared" si="23"/>
        <v>0</v>
      </c>
      <c r="R145" s="32">
        <f t="shared" si="23"/>
        <v>0</v>
      </c>
      <c r="S145" s="32">
        <f t="shared" si="23"/>
        <v>0</v>
      </c>
      <c r="T145" s="32">
        <f t="shared" si="23"/>
        <v>0</v>
      </c>
      <c r="U145" s="32">
        <f t="shared" si="23"/>
        <v>0</v>
      </c>
      <c r="V145" s="32">
        <f t="shared" si="23"/>
        <v>0</v>
      </c>
      <c r="W145" s="32">
        <f t="shared" si="23"/>
        <v>0</v>
      </c>
      <c r="X145" s="67">
        <f>X146</f>
        <v>332.248</v>
      </c>
      <c r="Y145" s="59">
        <f>X145/G145*100</f>
        <v>72.5131495667736</v>
      </c>
    </row>
    <row r="146" spans="1:25" ht="32.25" outlineLevel="6" thickBot="1">
      <c r="A146" s="90" t="s">
        <v>100</v>
      </c>
      <c r="B146" s="94">
        <v>951</v>
      </c>
      <c r="C146" s="95" t="s">
        <v>70</v>
      </c>
      <c r="D146" s="95" t="s">
        <v>165</v>
      </c>
      <c r="E146" s="95" t="s">
        <v>97</v>
      </c>
      <c r="F146" s="95"/>
      <c r="G146" s="100">
        <v>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 t="e">
        <f>X146/G146*100</f>
        <v>#DIV/0!</v>
      </c>
    </row>
    <row r="147" spans="1:25" ht="32.25" outlineLevel="6" thickBot="1">
      <c r="A147" s="5" t="s">
        <v>107</v>
      </c>
      <c r="B147" s="21">
        <v>951</v>
      </c>
      <c r="C147" s="6" t="s">
        <v>70</v>
      </c>
      <c r="D147" s="6" t="s">
        <v>165</v>
      </c>
      <c r="E147" s="6" t="s">
        <v>101</v>
      </c>
      <c r="F147" s="6"/>
      <c r="G147" s="7">
        <f>G148+G149</f>
        <v>79.81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108</v>
      </c>
      <c r="B148" s="94">
        <v>951</v>
      </c>
      <c r="C148" s="95" t="s">
        <v>70</v>
      </c>
      <c r="D148" s="95" t="s">
        <v>165</v>
      </c>
      <c r="E148" s="95" t="s">
        <v>102</v>
      </c>
      <c r="F148" s="95"/>
      <c r="G148" s="100">
        <v>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165</v>
      </c>
      <c r="E149" s="95" t="s">
        <v>103</v>
      </c>
      <c r="F149" s="95"/>
      <c r="G149" s="100">
        <v>79.81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116" t="s">
        <v>166</v>
      </c>
      <c r="B150" s="92">
        <v>951</v>
      </c>
      <c r="C150" s="93" t="s">
        <v>70</v>
      </c>
      <c r="D150" s="93" t="s">
        <v>167</v>
      </c>
      <c r="E150" s="93" t="s">
        <v>5</v>
      </c>
      <c r="F150" s="93"/>
      <c r="G150" s="16">
        <f>G151+G153</f>
        <v>652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98</v>
      </c>
      <c r="B151" s="21">
        <v>951</v>
      </c>
      <c r="C151" s="6" t="s">
        <v>70</v>
      </c>
      <c r="D151" s="6" t="s">
        <v>167</v>
      </c>
      <c r="E151" s="6" t="s">
        <v>95</v>
      </c>
      <c r="F151" s="6"/>
      <c r="G151" s="7">
        <f>G152</f>
        <v>619.4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90" t="s">
        <v>99</v>
      </c>
      <c r="B152" s="94">
        <v>951</v>
      </c>
      <c r="C152" s="95" t="s">
        <v>70</v>
      </c>
      <c r="D152" s="95" t="s">
        <v>167</v>
      </c>
      <c r="E152" s="95" t="s">
        <v>96</v>
      </c>
      <c r="F152" s="117"/>
      <c r="G152" s="100">
        <v>619.4</v>
      </c>
      <c r="H152" s="32">
        <f aca="true" t="shared" si="24" ref="H152:W152">H153</f>
        <v>0</v>
      </c>
      <c r="I152" s="32">
        <f t="shared" si="24"/>
        <v>0</v>
      </c>
      <c r="J152" s="32">
        <f t="shared" si="24"/>
        <v>0</v>
      </c>
      <c r="K152" s="32">
        <f t="shared" si="24"/>
        <v>0</v>
      </c>
      <c r="L152" s="32">
        <f t="shared" si="24"/>
        <v>0</v>
      </c>
      <c r="M152" s="32">
        <f t="shared" si="24"/>
        <v>0</v>
      </c>
      <c r="N152" s="32">
        <f t="shared" si="24"/>
        <v>0</v>
      </c>
      <c r="O152" s="32">
        <f t="shared" si="24"/>
        <v>0</v>
      </c>
      <c r="P152" s="32">
        <f t="shared" si="24"/>
        <v>0</v>
      </c>
      <c r="Q152" s="32">
        <f t="shared" si="24"/>
        <v>0</v>
      </c>
      <c r="R152" s="32">
        <f t="shared" si="24"/>
        <v>0</v>
      </c>
      <c r="S152" s="32">
        <f t="shared" si="24"/>
        <v>0</v>
      </c>
      <c r="T152" s="32">
        <f t="shared" si="24"/>
        <v>0</v>
      </c>
      <c r="U152" s="32">
        <f t="shared" si="24"/>
        <v>0</v>
      </c>
      <c r="V152" s="32">
        <f t="shared" si="24"/>
        <v>0</v>
      </c>
      <c r="W152" s="32">
        <f t="shared" si="24"/>
        <v>0</v>
      </c>
      <c r="X152" s="67">
        <f>X153</f>
        <v>330.176</v>
      </c>
      <c r="Y152" s="59">
        <f>X152/G152*100</f>
        <v>53.30577978689054</v>
      </c>
    </row>
    <row r="153" spans="1:25" ht="32.25" outlineLevel="6" thickBot="1">
      <c r="A153" s="5" t="s">
        <v>107</v>
      </c>
      <c r="B153" s="21">
        <v>951</v>
      </c>
      <c r="C153" s="6" t="s">
        <v>70</v>
      </c>
      <c r="D153" s="6" t="s">
        <v>167</v>
      </c>
      <c r="E153" s="6" t="s">
        <v>101</v>
      </c>
      <c r="F153" s="118"/>
      <c r="G153" s="7">
        <f>G154+G155</f>
        <v>32.6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330.176</v>
      </c>
      <c r="Y153" s="59">
        <f>X153/G153*100</f>
        <v>1012.8098159509202</v>
      </c>
    </row>
    <row r="154" spans="1:25" ht="32.25" outlineLevel="6" thickBot="1">
      <c r="A154" s="90" t="s">
        <v>108</v>
      </c>
      <c r="B154" s="94">
        <v>951</v>
      </c>
      <c r="C154" s="95" t="s">
        <v>70</v>
      </c>
      <c r="D154" s="95" t="s">
        <v>167</v>
      </c>
      <c r="E154" s="95" t="s">
        <v>102</v>
      </c>
      <c r="F154" s="117"/>
      <c r="G154" s="100">
        <v>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167</v>
      </c>
      <c r="E155" s="95" t="s">
        <v>103</v>
      </c>
      <c r="F155" s="117"/>
      <c r="G155" s="100">
        <v>32.6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8.75" customHeight="1" outlineLevel="6" thickBot="1">
      <c r="A156" s="13" t="s">
        <v>168</v>
      </c>
      <c r="B156" s="19">
        <v>951</v>
      </c>
      <c r="C156" s="11" t="s">
        <v>70</v>
      </c>
      <c r="D156" s="11" t="s">
        <v>6</v>
      </c>
      <c r="E156" s="11" t="s">
        <v>5</v>
      </c>
      <c r="F156" s="11"/>
      <c r="G156" s="12">
        <f>G164+G171+G157</f>
        <v>298.15999999999997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6" t="s">
        <v>348</v>
      </c>
      <c r="B157" s="92">
        <v>951</v>
      </c>
      <c r="C157" s="109" t="s">
        <v>70</v>
      </c>
      <c r="D157" s="109" t="s">
        <v>293</v>
      </c>
      <c r="E157" s="109" t="s">
        <v>5</v>
      </c>
      <c r="F157" s="109"/>
      <c r="G157" s="125">
        <f>G158+G161</f>
        <v>90.5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6.75" customHeight="1" outlineLevel="6" thickBot="1">
      <c r="A158" s="5" t="s">
        <v>297</v>
      </c>
      <c r="B158" s="21">
        <v>951</v>
      </c>
      <c r="C158" s="6" t="s">
        <v>70</v>
      </c>
      <c r="D158" s="6" t="s">
        <v>294</v>
      </c>
      <c r="E158" s="6" t="s">
        <v>5</v>
      </c>
      <c r="F158" s="11"/>
      <c r="G158" s="7">
        <f>G159</f>
        <v>70.5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294</v>
      </c>
      <c r="E159" s="95" t="s">
        <v>101</v>
      </c>
      <c r="F159" s="11"/>
      <c r="G159" s="100">
        <f>G160</f>
        <v>70.5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294</v>
      </c>
      <c r="E160" s="95" t="s">
        <v>103</v>
      </c>
      <c r="F160" s="11"/>
      <c r="G160" s="100">
        <v>70.5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3" customHeight="1" outlineLevel="6" thickBot="1">
      <c r="A161" s="5" t="s">
        <v>296</v>
      </c>
      <c r="B161" s="21">
        <v>951</v>
      </c>
      <c r="C161" s="6" t="s">
        <v>70</v>
      </c>
      <c r="D161" s="6" t="s">
        <v>295</v>
      </c>
      <c r="E161" s="6" t="s">
        <v>5</v>
      </c>
      <c r="F161" s="11"/>
      <c r="G161" s="7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107</v>
      </c>
      <c r="B162" s="94">
        <v>951</v>
      </c>
      <c r="C162" s="95" t="s">
        <v>70</v>
      </c>
      <c r="D162" s="95" t="s">
        <v>295</v>
      </c>
      <c r="E162" s="95" t="s">
        <v>101</v>
      </c>
      <c r="F162" s="11"/>
      <c r="G162" s="100">
        <f>G163</f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109</v>
      </c>
      <c r="B163" s="94">
        <v>951</v>
      </c>
      <c r="C163" s="95" t="s">
        <v>70</v>
      </c>
      <c r="D163" s="95" t="s">
        <v>295</v>
      </c>
      <c r="E163" s="95" t="s">
        <v>103</v>
      </c>
      <c r="F163" s="11"/>
      <c r="G163" s="100">
        <v>20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96" t="s">
        <v>349</v>
      </c>
      <c r="B164" s="92">
        <v>951</v>
      </c>
      <c r="C164" s="93" t="s">
        <v>70</v>
      </c>
      <c r="D164" s="93" t="s">
        <v>42</v>
      </c>
      <c r="E164" s="93" t="s">
        <v>5</v>
      </c>
      <c r="F164" s="93"/>
      <c r="G164" s="16">
        <f>G165+G168</f>
        <v>107.66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169</v>
      </c>
      <c r="B165" s="21">
        <v>951</v>
      </c>
      <c r="C165" s="6" t="s">
        <v>70</v>
      </c>
      <c r="D165" s="6" t="s">
        <v>170</v>
      </c>
      <c r="E165" s="6" t="s">
        <v>5</v>
      </c>
      <c r="F165" s="6"/>
      <c r="G165" s="7">
        <f>G166</f>
        <v>67.66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170</v>
      </c>
      <c r="E166" s="95" t="s">
        <v>101</v>
      </c>
      <c r="F166" s="95"/>
      <c r="G166" s="100">
        <f>G167</f>
        <v>67.66</v>
      </c>
      <c r="H166" s="32">
        <f aca="true" t="shared" si="25" ref="H166:W166">H167</f>
        <v>0</v>
      </c>
      <c r="I166" s="32">
        <f t="shared" si="25"/>
        <v>0</v>
      </c>
      <c r="J166" s="32">
        <f t="shared" si="25"/>
        <v>0</v>
      </c>
      <c r="K166" s="32">
        <f t="shared" si="25"/>
        <v>0</v>
      </c>
      <c r="L166" s="32">
        <f t="shared" si="25"/>
        <v>0</v>
      </c>
      <c r="M166" s="32">
        <f t="shared" si="25"/>
        <v>0</v>
      </c>
      <c r="N166" s="32">
        <f t="shared" si="25"/>
        <v>0</v>
      </c>
      <c r="O166" s="32">
        <f t="shared" si="25"/>
        <v>0</v>
      </c>
      <c r="P166" s="32">
        <f t="shared" si="25"/>
        <v>0</v>
      </c>
      <c r="Q166" s="32">
        <f t="shared" si="25"/>
        <v>0</v>
      </c>
      <c r="R166" s="32">
        <f t="shared" si="25"/>
        <v>0</v>
      </c>
      <c r="S166" s="32">
        <f t="shared" si="25"/>
        <v>0</v>
      </c>
      <c r="T166" s="32">
        <f t="shared" si="25"/>
        <v>0</v>
      </c>
      <c r="U166" s="32">
        <f t="shared" si="25"/>
        <v>0</v>
      </c>
      <c r="V166" s="32">
        <f t="shared" si="25"/>
        <v>0</v>
      </c>
      <c r="W166" s="32">
        <f t="shared" si="25"/>
        <v>0</v>
      </c>
      <c r="X166" s="67">
        <f>X167</f>
        <v>409.75398</v>
      </c>
      <c r="Y166" s="59">
        <f>X166/G166*100</f>
        <v>605.6074194501922</v>
      </c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170</v>
      </c>
      <c r="E167" s="95" t="s">
        <v>103</v>
      </c>
      <c r="F167" s="95"/>
      <c r="G167" s="100">
        <v>67.66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409.75398</v>
      </c>
      <c r="Y167" s="59">
        <f>X167/G167*100</f>
        <v>605.6074194501922</v>
      </c>
    </row>
    <row r="168" spans="1:25" ht="32.25" outlineLevel="6" thickBot="1">
      <c r="A168" s="5" t="s">
        <v>171</v>
      </c>
      <c r="B168" s="21">
        <v>951</v>
      </c>
      <c r="C168" s="6" t="s">
        <v>70</v>
      </c>
      <c r="D168" s="6" t="s">
        <v>172</v>
      </c>
      <c r="E168" s="6" t="s">
        <v>5</v>
      </c>
      <c r="F168" s="6"/>
      <c r="G168" s="7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107</v>
      </c>
      <c r="B169" s="94">
        <v>951</v>
      </c>
      <c r="C169" s="95" t="s">
        <v>70</v>
      </c>
      <c r="D169" s="95" t="s">
        <v>172</v>
      </c>
      <c r="E169" s="95" t="s">
        <v>101</v>
      </c>
      <c r="F169" s="95"/>
      <c r="G169" s="100">
        <f>G170</f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0" t="s">
        <v>109</v>
      </c>
      <c r="B170" s="94">
        <v>951</v>
      </c>
      <c r="C170" s="95" t="s">
        <v>70</v>
      </c>
      <c r="D170" s="95" t="s">
        <v>172</v>
      </c>
      <c r="E170" s="95" t="s">
        <v>103</v>
      </c>
      <c r="F170" s="95"/>
      <c r="G170" s="100">
        <v>40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6" t="s">
        <v>350</v>
      </c>
      <c r="B171" s="92">
        <v>951</v>
      </c>
      <c r="C171" s="93" t="s">
        <v>70</v>
      </c>
      <c r="D171" s="93" t="s">
        <v>173</v>
      </c>
      <c r="E171" s="93" t="s">
        <v>5</v>
      </c>
      <c r="F171" s="93"/>
      <c r="G171" s="16">
        <f>G172</f>
        <v>100</v>
      </c>
      <c r="H171" s="8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174</v>
      </c>
      <c r="B172" s="21">
        <v>951</v>
      </c>
      <c r="C172" s="6" t="s">
        <v>70</v>
      </c>
      <c r="D172" s="6" t="s">
        <v>175</v>
      </c>
      <c r="E172" s="6" t="s">
        <v>5</v>
      </c>
      <c r="F172" s="6"/>
      <c r="G172" s="7">
        <f>G173</f>
        <v>100</v>
      </c>
      <c r="H172" s="40">
        <f aca="true" t="shared" si="26" ref="H172:X174">H173</f>
        <v>0</v>
      </c>
      <c r="I172" s="40">
        <f t="shared" si="26"/>
        <v>0</v>
      </c>
      <c r="J172" s="40">
        <f t="shared" si="26"/>
        <v>0</v>
      </c>
      <c r="K172" s="40">
        <f t="shared" si="26"/>
        <v>0</v>
      </c>
      <c r="L172" s="40">
        <f t="shared" si="26"/>
        <v>0</v>
      </c>
      <c r="M172" s="40">
        <f t="shared" si="26"/>
        <v>0</v>
      </c>
      <c r="N172" s="40">
        <f t="shared" si="26"/>
        <v>0</v>
      </c>
      <c r="O172" s="40">
        <f t="shared" si="26"/>
        <v>0</v>
      </c>
      <c r="P172" s="40">
        <f t="shared" si="26"/>
        <v>0</v>
      </c>
      <c r="Q172" s="40">
        <f t="shared" si="26"/>
        <v>0</v>
      </c>
      <c r="R172" s="40">
        <f t="shared" si="26"/>
        <v>0</v>
      </c>
      <c r="S172" s="40">
        <f t="shared" si="26"/>
        <v>0</v>
      </c>
      <c r="T172" s="40">
        <f t="shared" si="26"/>
        <v>0</v>
      </c>
      <c r="U172" s="40">
        <f t="shared" si="26"/>
        <v>0</v>
      </c>
      <c r="V172" s="40">
        <f t="shared" si="26"/>
        <v>0</v>
      </c>
      <c r="W172" s="40">
        <f t="shared" si="26"/>
        <v>0</v>
      </c>
      <c r="X172" s="72">
        <f t="shared" si="26"/>
        <v>1027.32</v>
      </c>
      <c r="Y172" s="59">
        <f aca="true" t="shared" si="27" ref="Y172:Y180">X172/G172*100</f>
        <v>1027.32</v>
      </c>
    </row>
    <row r="173" spans="1:25" ht="32.25" outlineLevel="6" thickBot="1">
      <c r="A173" s="90" t="s">
        <v>107</v>
      </c>
      <c r="B173" s="94">
        <v>951</v>
      </c>
      <c r="C173" s="95" t="s">
        <v>70</v>
      </c>
      <c r="D173" s="95" t="s">
        <v>175</v>
      </c>
      <c r="E173" s="95" t="s">
        <v>101</v>
      </c>
      <c r="F173" s="95"/>
      <c r="G173" s="100">
        <f>G174</f>
        <v>100</v>
      </c>
      <c r="H173" s="32">
        <f t="shared" si="26"/>
        <v>0</v>
      </c>
      <c r="I173" s="32">
        <f t="shared" si="26"/>
        <v>0</v>
      </c>
      <c r="J173" s="32">
        <f t="shared" si="26"/>
        <v>0</v>
      </c>
      <c r="K173" s="32">
        <f t="shared" si="26"/>
        <v>0</v>
      </c>
      <c r="L173" s="32">
        <f t="shared" si="26"/>
        <v>0</v>
      </c>
      <c r="M173" s="32">
        <f t="shared" si="26"/>
        <v>0</v>
      </c>
      <c r="N173" s="32">
        <f t="shared" si="26"/>
        <v>0</v>
      </c>
      <c r="O173" s="32">
        <f t="shared" si="26"/>
        <v>0</v>
      </c>
      <c r="P173" s="32">
        <f t="shared" si="26"/>
        <v>0</v>
      </c>
      <c r="Q173" s="32">
        <f t="shared" si="26"/>
        <v>0</v>
      </c>
      <c r="R173" s="32">
        <f t="shared" si="26"/>
        <v>0</v>
      </c>
      <c r="S173" s="32">
        <f t="shared" si="26"/>
        <v>0</v>
      </c>
      <c r="T173" s="32">
        <f t="shared" si="26"/>
        <v>0</v>
      </c>
      <c r="U173" s="32">
        <f t="shared" si="26"/>
        <v>0</v>
      </c>
      <c r="V173" s="32">
        <f t="shared" si="26"/>
        <v>0</v>
      </c>
      <c r="W173" s="32">
        <f t="shared" si="26"/>
        <v>0</v>
      </c>
      <c r="X173" s="67">
        <f t="shared" si="26"/>
        <v>1027.32</v>
      </c>
      <c r="Y173" s="59">
        <f t="shared" si="27"/>
        <v>1027.32</v>
      </c>
    </row>
    <row r="174" spans="1:25" ht="32.25" outlineLevel="6" thickBot="1">
      <c r="A174" s="90" t="s">
        <v>109</v>
      </c>
      <c r="B174" s="94">
        <v>951</v>
      </c>
      <c r="C174" s="95" t="s">
        <v>70</v>
      </c>
      <c r="D174" s="95" t="s">
        <v>175</v>
      </c>
      <c r="E174" s="95" t="s">
        <v>103</v>
      </c>
      <c r="F174" s="95"/>
      <c r="G174" s="100">
        <v>100</v>
      </c>
      <c r="H174" s="34">
        <f t="shared" si="26"/>
        <v>0</v>
      </c>
      <c r="I174" s="34">
        <f t="shared" si="26"/>
        <v>0</v>
      </c>
      <c r="J174" s="34">
        <f t="shared" si="26"/>
        <v>0</v>
      </c>
      <c r="K174" s="34">
        <f t="shared" si="26"/>
        <v>0</v>
      </c>
      <c r="L174" s="34">
        <f t="shared" si="26"/>
        <v>0</v>
      </c>
      <c r="M174" s="34">
        <f t="shared" si="26"/>
        <v>0</v>
      </c>
      <c r="N174" s="34">
        <f t="shared" si="26"/>
        <v>0</v>
      </c>
      <c r="O174" s="34">
        <f t="shared" si="26"/>
        <v>0</v>
      </c>
      <c r="P174" s="34">
        <f t="shared" si="26"/>
        <v>0</v>
      </c>
      <c r="Q174" s="34">
        <f t="shared" si="26"/>
        <v>0</v>
      </c>
      <c r="R174" s="34">
        <f t="shared" si="26"/>
        <v>0</v>
      </c>
      <c r="S174" s="34">
        <f t="shared" si="26"/>
        <v>0</v>
      </c>
      <c r="T174" s="34">
        <f t="shared" si="26"/>
        <v>0</v>
      </c>
      <c r="U174" s="34">
        <f t="shared" si="26"/>
        <v>0</v>
      </c>
      <c r="V174" s="34">
        <f t="shared" si="26"/>
        <v>0</v>
      </c>
      <c r="W174" s="34">
        <f t="shared" si="26"/>
        <v>0</v>
      </c>
      <c r="X174" s="68">
        <f t="shared" si="26"/>
        <v>1027.32</v>
      </c>
      <c r="Y174" s="59">
        <f t="shared" si="27"/>
        <v>1027.32</v>
      </c>
    </row>
    <row r="175" spans="1:25" ht="16.5" outlineLevel="6" thickBot="1">
      <c r="A175" s="119" t="s">
        <v>176</v>
      </c>
      <c r="B175" s="133">
        <v>951</v>
      </c>
      <c r="C175" s="39" t="s">
        <v>177</v>
      </c>
      <c r="D175" s="39" t="s">
        <v>6</v>
      </c>
      <c r="E175" s="39" t="s">
        <v>5</v>
      </c>
      <c r="F175" s="120"/>
      <c r="G175" s="121">
        <f>G176</f>
        <v>1360</v>
      </c>
      <c r="H175" s="2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45"/>
      <c r="X175" s="65">
        <v>1027.32</v>
      </c>
      <c r="Y175" s="59">
        <f t="shared" si="27"/>
        <v>75.53823529411764</v>
      </c>
    </row>
    <row r="176" spans="1:25" ht="18" customHeight="1" outlineLevel="6" thickBot="1">
      <c r="A176" s="30" t="s">
        <v>85</v>
      </c>
      <c r="B176" s="19">
        <v>951</v>
      </c>
      <c r="C176" s="9" t="s">
        <v>86</v>
      </c>
      <c r="D176" s="9" t="s">
        <v>6</v>
      </c>
      <c r="E176" s="9" t="s">
        <v>5</v>
      </c>
      <c r="F176" s="122" t="s">
        <v>5</v>
      </c>
      <c r="G176" s="31">
        <f>G177</f>
        <v>1360</v>
      </c>
      <c r="H176" s="29" t="e">
        <f>H177+#REF!</f>
        <v>#REF!</v>
      </c>
      <c r="I176" s="29" t="e">
        <f>I177+#REF!</f>
        <v>#REF!</v>
      </c>
      <c r="J176" s="29" t="e">
        <f>J177+#REF!</f>
        <v>#REF!</v>
      </c>
      <c r="K176" s="29" t="e">
        <f>K177+#REF!</f>
        <v>#REF!</v>
      </c>
      <c r="L176" s="29" t="e">
        <f>L177+#REF!</f>
        <v>#REF!</v>
      </c>
      <c r="M176" s="29" t="e">
        <f>M177+#REF!</f>
        <v>#REF!</v>
      </c>
      <c r="N176" s="29" t="e">
        <f>N177+#REF!</f>
        <v>#REF!</v>
      </c>
      <c r="O176" s="29" t="e">
        <f>O177+#REF!</f>
        <v>#REF!</v>
      </c>
      <c r="P176" s="29" t="e">
        <f>P177+#REF!</f>
        <v>#REF!</v>
      </c>
      <c r="Q176" s="29" t="e">
        <f>Q177+#REF!</f>
        <v>#REF!</v>
      </c>
      <c r="R176" s="29" t="e">
        <f>R177+#REF!</f>
        <v>#REF!</v>
      </c>
      <c r="S176" s="29" t="e">
        <f>S177+#REF!</f>
        <v>#REF!</v>
      </c>
      <c r="T176" s="29" t="e">
        <f>T177+#REF!</f>
        <v>#REF!</v>
      </c>
      <c r="U176" s="29" t="e">
        <f>U177+#REF!</f>
        <v>#REF!</v>
      </c>
      <c r="V176" s="29" t="e">
        <f>V177+#REF!</f>
        <v>#REF!</v>
      </c>
      <c r="W176" s="29" t="e">
        <f>W177+#REF!</f>
        <v>#REF!</v>
      </c>
      <c r="X176" s="73" t="e">
        <f>X177+#REF!</f>
        <v>#REF!</v>
      </c>
      <c r="Y176" s="59" t="e">
        <f t="shared" si="27"/>
        <v>#REF!</v>
      </c>
    </row>
    <row r="177" spans="1:25" ht="34.5" customHeight="1" outlineLevel="3" thickBot="1">
      <c r="A177" s="114" t="s">
        <v>144</v>
      </c>
      <c r="B177" s="19">
        <v>951</v>
      </c>
      <c r="C177" s="11" t="s">
        <v>86</v>
      </c>
      <c r="D177" s="11" t="s">
        <v>145</v>
      </c>
      <c r="E177" s="11" t="s">
        <v>5</v>
      </c>
      <c r="F177" s="123"/>
      <c r="G177" s="32">
        <f>G178</f>
        <v>1360</v>
      </c>
      <c r="H177" s="31">
        <f aca="true" t="shared" si="28" ref="H177:X179">H178</f>
        <v>0</v>
      </c>
      <c r="I177" s="31">
        <f t="shared" si="28"/>
        <v>0</v>
      </c>
      <c r="J177" s="31">
        <f t="shared" si="28"/>
        <v>0</v>
      </c>
      <c r="K177" s="31">
        <f t="shared" si="28"/>
        <v>0</v>
      </c>
      <c r="L177" s="31">
        <f t="shared" si="28"/>
        <v>0</v>
      </c>
      <c r="M177" s="31">
        <f t="shared" si="28"/>
        <v>0</v>
      </c>
      <c r="N177" s="31">
        <f t="shared" si="28"/>
        <v>0</v>
      </c>
      <c r="O177" s="31">
        <f t="shared" si="28"/>
        <v>0</v>
      </c>
      <c r="P177" s="31">
        <f t="shared" si="28"/>
        <v>0</v>
      </c>
      <c r="Q177" s="31">
        <f t="shared" si="28"/>
        <v>0</v>
      </c>
      <c r="R177" s="31">
        <f t="shared" si="28"/>
        <v>0</v>
      </c>
      <c r="S177" s="31">
        <f t="shared" si="28"/>
        <v>0</v>
      </c>
      <c r="T177" s="31">
        <f t="shared" si="28"/>
        <v>0</v>
      </c>
      <c r="U177" s="31">
        <f t="shared" si="28"/>
        <v>0</v>
      </c>
      <c r="V177" s="31">
        <f t="shared" si="28"/>
        <v>0</v>
      </c>
      <c r="W177" s="31">
        <f t="shared" si="28"/>
        <v>0</v>
      </c>
      <c r="X177" s="66">
        <f t="shared" si="28"/>
        <v>67.348</v>
      </c>
      <c r="Y177" s="59">
        <f t="shared" si="27"/>
        <v>4.952058823529412</v>
      </c>
    </row>
    <row r="178" spans="1:25" ht="18.75" customHeight="1" outlineLevel="3" thickBot="1">
      <c r="A178" s="114" t="s">
        <v>146</v>
      </c>
      <c r="B178" s="19">
        <v>951</v>
      </c>
      <c r="C178" s="11" t="s">
        <v>86</v>
      </c>
      <c r="D178" s="11" t="s">
        <v>147</v>
      </c>
      <c r="E178" s="11" t="s">
        <v>5</v>
      </c>
      <c r="F178" s="123"/>
      <c r="G178" s="32">
        <f>G179</f>
        <v>1360</v>
      </c>
      <c r="H178" s="32">
        <f t="shared" si="28"/>
        <v>0</v>
      </c>
      <c r="I178" s="32">
        <f t="shared" si="28"/>
        <v>0</v>
      </c>
      <c r="J178" s="32">
        <f t="shared" si="28"/>
        <v>0</v>
      </c>
      <c r="K178" s="32">
        <f t="shared" si="28"/>
        <v>0</v>
      </c>
      <c r="L178" s="32">
        <f t="shared" si="28"/>
        <v>0</v>
      </c>
      <c r="M178" s="32">
        <f t="shared" si="28"/>
        <v>0</v>
      </c>
      <c r="N178" s="32">
        <f t="shared" si="28"/>
        <v>0</v>
      </c>
      <c r="O178" s="32">
        <f t="shared" si="28"/>
        <v>0</v>
      </c>
      <c r="P178" s="32">
        <f t="shared" si="28"/>
        <v>0</v>
      </c>
      <c r="Q178" s="32">
        <f t="shared" si="28"/>
        <v>0</v>
      </c>
      <c r="R178" s="32">
        <f t="shared" si="28"/>
        <v>0</v>
      </c>
      <c r="S178" s="32">
        <f t="shared" si="28"/>
        <v>0</v>
      </c>
      <c r="T178" s="32">
        <f t="shared" si="28"/>
        <v>0</v>
      </c>
      <c r="U178" s="32">
        <f t="shared" si="28"/>
        <v>0</v>
      </c>
      <c r="V178" s="32">
        <f t="shared" si="28"/>
        <v>0</v>
      </c>
      <c r="W178" s="32">
        <f t="shared" si="28"/>
        <v>0</v>
      </c>
      <c r="X178" s="67">
        <f t="shared" si="28"/>
        <v>67.348</v>
      </c>
      <c r="Y178" s="59">
        <f t="shared" si="27"/>
        <v>4.952058823529412</v>
      </c>
    </row>
    <row r="179" spans="1:25" ht="33.75" customHeight="1" outlineLevel="4" thickBot="1">
      <c r="A179" s="91" t="s">
        <v>39</v>
      </c>
      <c r="B179" s="92">
        <v>951</v>
      </c>
      <c r="C179" s="93" t="s">
        <v>86</v>
      </c>
      <c r="D179" s="93" t="s">
        <v>178</v>
      </c>
      <c r="E179" s="93" t="s">
        <v>5</v>
      </c>
      <c r="F179" s="124" t="s">
        <v>5</v>
      </c>
      <c r="G179" s="35">
        <f>G180</f>
        <v>1360</v>
      </c>
      <c r="H179" s="34">
        <f t="shared" si="28"/>
        <v>0</v>
      </c>
      <c r="I179" s="34">
        <f t="shared" si="28"/>
        <v>0</v>
      </c>
      <c r="J179" s="34">
        <f t="shared" si="28"/>
        <v>0</v>
      </c>
      <c r="K179" s="34">
        <f t="shared" si="28"/>
        <v>0</v>
      </c>
      <c r="L179" s="34">
        <f t="shared" si="28"/>
        <v>0</v>
      </c>
      <c r="M179" s="34">
        <f t="shared" si="28"/>
        <v>0</v>
      </c>
      <c r="N179" s="34">
        <f t="shared" si="28"/>
        <v>0</v>
      </c>
      <c r="O179" s="34">
        <f t="shared" si="28"/>
        <v>0</v>
      </c>
      <c r="P179" s="34">
        <f t="shared" si="28"/>
        <v>0</v>
      </c>
      <c r="Q179" s="34">
        <f t="shared" si="28"/>
        <v>0</v>
      </c>
      <c r="R179" s="34">
        <f t="shared" si="28"/>
        <v>0</v>
      </c>
      <c r="S179" s="34">
        <f t="shared" si="28"/>
        <v>0</v>
      </c>
      <c r="T179" s="34">
        <f t="shared" si="28"/>
        <v>0</v>
      </c>
      <c r="U179" s="34">
        <f t="shared" si="28"/>
        <v>0</v>
      </c>
      <c r="V179" s="34">
        <f t="shared" si="28"/>
        <v>0</v>
      </c>
      <c r="W179" s="34">
        <f t="shared" si="28"/>
        <v>0</v>
      </c>
      <c r="X179" s="68">
        <f t="shared" si="28"/>
        <v>67.348</v>
      </c>
      <c r="Y179" s="59">
        <f t="shared" si="27"/>
        <v>4.952058823529412</v>
      </c>
    </row>
    <row r="180" spans="1:25" ht="16.5" outlineLevel="5" thickBot="1">
      <c r="A180" s="33" t="s">
        <v>124</v>
      </c>
      <c r="B180" s="135">
        <v>951</v>
      </c>
      <c r="C180" s="6" t="s">
        <v>86</v>
      </c>
      <c r="D180" s="6" t="s">
        <v>178</v>
      </c>
      <c r="E180" s="6" t="s">
        <v>123</v>
      </c>
      <c r="F180" s="118" t="s">
        <v>179</v>
      </c>
      <c r="G180" s="34">
        <v>1360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67.348</v>
      </c>
      <c r="Y180" s="59">
        <f t="shared" si="27"/>
        <v>4.952058823529412</v>
      </c>
    </row>
    <row r="181" spans="1:25" ht="32.25" outlineLevel="5" thickBot="1">
      <c r="A181" s="110" t="s">
        <v>55</v>
      </c>
      <c r="B181" s="18">
        <v>951</v>
      </c>
      <c r="C181" s="14" t="s">
        <v>54</v>
      </c>
      <c r="D181" s="14" t="s">
        <v>6</v>
      </c>
      <c r="E181" s="14" t="s">
        <v>5</v>
      </c>
      <c r="F181" s="14"/>
      <c r="G181" s="15">
        <f aca="true" t="shared" si="29" ref="G181:G186">G182</f>
        <v>50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48" outlineLevel="6" thickBot="1">
      <c r="A182" s="8" t="s">
        <v>32</v>
      </c>
      <c r="B182" s="19">
        <v>951</v>
      </c>
      <c r="C182" s="9" t="s">
        <v>11</v>
      </c>
      <c r="D182" s="9" t="s">
        <v>6</v>
      </c>
      <c r="E182" s="9" t="s">
        <v>5</v>
      </c>
      <c r="F182" s="9"/>
      <c r="G182" s="10">
        <f t="shared" si="29"/>
        <v>50</v>
      </c>
      <c r="H182" s="29" t="e">
        <f aca="true" t="shared" si="30" ref="H182:X182">H183+H188</f>
        <v>#REF!</v>
      </c>
      <c r="I182" s="29" t="e">
        <f t="shared" si="30"/>
        <v>#REF!</v>
      </c>
      <c r="J182" s="29" t="e">
        <f t="shared" si="30"/>
        <v>#REF!</v>
      </c>
      <c r="K182" s="29" t="e">
        <f t="shared" si="30"/>
        <v>#REF!</v>
      </c>
      <c r="L182" s="29" t="e">
        <f t="shared" si="30"/>
        <v>#REF!</v>
      </c>
      <c r="M182" s="29" t="e">
        <f t="shared" si="30"/>
        <v>#REF!</v>
      </c>
      <c r="N182" s="29" t="e">
        <f t="shared" si="30"/>
        <v>#REF!</v>
      </c>
      <c r="O182" s="29" t="e">
        <f t="shared" si="30"/>
        <v>#REF!</v>
      </c>
      <c r="P182" s="29" t="e">
        <f t="shared" si="30"/>
        <v>#REF!</v>
      </c>
      <c r="Q182" s="29" t="e">
        <f t="shared" si="30"/>
        <v>#REF!</v>
      </c>
      <c r="R182" s="29" t="e">
        <f t="shared" si="30"/>
        <v>#REF!</v>
      </c>
      <c r="S182" s="29" t="e">
        <f t="shared" si="30"/>
        <v>#REF!</v>
      </c>
      <c r="T182" s="29" t="e">
        <f t="shared" si="30"/>
        <v>#REF!</v>
      </c>
      <c r="U182" s="29" t="e">
        <f t="shared" si="30"/>
        <v>#REF!</v>
      </c>
      <c r="V182" s="29" t="e">
        <f t="shared" si="30"/>
        <v>#REF!</v>
      </c>
      <c r="W182" s="29" t="e">
        <f t="shared" si="30"/>
        <v>#REF!</v>
      </c>
      <c r="X182" s="73" t="e">
        <f t="shared" si="30"/>
        <v>#REF!</v>
      </c>
      <c r="Y182" s="59" t="e">
        <f>X182/G182*100</f>
        <v>#REF!</v>
      </c>
    </row>
    <row r="183" spans="1:25" ht="32.25" outlineLevel="6" thickBot="1">
      <c r="A183" s="114" t="s">
        <v>144</v>
      </c>
      <c r="B183" s="19">
        <v>951</v>
      </c>
      <c r="C183" s="9" t="s">
        <v>11</v>
      </c>
      <c r="D183" s="9" t="s">
        <v>145</v>
      </c>
      <c r="E183" s="9" t="s">
        <v>5</v>
      </c>
      <c r="F183" s="9"/>
      <c r="G183" s="10">
        <f t="shared" si="29"/>
        <v>50</v>
      </c>
      <c r="H183" s="31">
        <f aca="true" t="shared" si="31" ref="H183:X184">H184</f>
        <v>0</v>
      </c>
      <c r="I183" s="31">
        <f t="shared" si="31"/>
        <v>0</v>
      </c>
      <c r="J183" s="31">
        <f t="shared" si="31"/>
        <v>0</v>
      </c>
      <c r="K183" s="31">
        <f t="shared" si="31"/>
        <v>0</v>
      </c>
      <c r="L183" s="31">
        <f t="shared" si="31"/>
        <v>0</v>
      </c>
      <c r="M183" s="31">
        <f t="shared" si="31"/>
        <v>0</v>
      </c>
      <c r="N183" s="31">
        <f t="shared" si="31"/>
        <v>0</v>
      </c>
      <c r="O183" s="31">
        <f t="shared" si="31"/>
        <v>0</v>
      </c>
      <c r="P183" s="31">
        <f t="shared" si="31"/>
        <v>0</v>
      </c>
      <c r="Q183" s="31">
        <f t="shared" si="31"/>
        <v>0</v>
      </c>
      <c r="R183" s="31">
        <f t="shared" si="31"/>
        <v>0</v>
      </c>
      <c r="S183" s="31">
        <f t="shared" si="31"/>
        <v>0</v>
      </c>
      <c r="T183" s="31">
        <f t="shared" si="31"/>
        <v>0</v>
      </c>
      <c r="U183" s="31">
        <f t="shared" si="31"/>
        <v>0</v>
      </c>
      <c r="V183" s="31">
        <f t="shared" si="31"/>
        <v>0</v>
      </c>
      <c r="W183" s="31">
        <f t="shared" si="31"/>
        <v>0</v>
      </c>
      <c r="X183" s="66">
        <f t="shared" si="31"/>
        <v>0</v>
      </c>
      <c r="Y183" s="59">
        <f>X183/G183*100</f>
        <v>0</v>
      </c>
    </row>
    <row r="184" spans="1:25" ht="32.25" outlineLevel="6" thickBot="1">
      <c r="A184" s="114" t="s">
        <v>146</v>
      </c>
      <c r="B184" s="19">
        <v>951</v>
      </c>
      <c r="C184" s="11" t="s">
        <v>11</v>
      </c>
      <c r="D184" s="11" t="s">
        <v>147</v>
      </c>
      <c r="E184" s="11" t="s">
        <v>5</v>
      </c>
      <c r="F184" s="11"/>
      <c r="G184" s="12">
        <f t="shared" si="29"/>
        <v>50</v>
      </c>
      <c r="H184" s="32">
        <f t="shared" si="31"/>
        <v>0</v>
      </c>
      <c r="I184" s="32">
        <f t="shared" si="31"/>
        <v>0</v>
      </c>
      <c r="J184" s="32">
        <f t="shared" si="31"/>
        <v>0</v>
      </c>
      <c r="K184" s="32">
        <f t="shared" si="31"/>
        <v>0</v>
      </c>
      <c r="L184" s="32">
        <f t="shared" si="31"/>
        <v>0</v>
      </c>
      <c r="M184" s="32">
        <f t="shared" si="31"/>
        <v>0</v>
      </c>
      <c r="N184" s="32">
        <f t="shared" si="31"/>
        <v>0</v>
      </c>
      <c r="O184" s="32">
        <f t="shared" si="31"/>
        <v>0</v>
      </c>
      <c r="P184" s="32">
        <f t="shared" si="31"/>
        <v>0</v>
      </c>
      <c r="Q184" s="32">
        <f t="shared" si="31"/>
        <v>0</v>
      </c>
      <c r="R184" s="32">
        <f t="shared" si="31"/>
        <v>0</v>
      </c>
      <c r="S184" s="32">
        <f t="shared" si="31"/>
        <v>0</v>
      </c>
      <c r="T184" s="32">
        <f t="shared" si="31"/>
        <v>0</v>
      </c>
      <c r="U184" s="32">
        <f t="shared" si="31"/>
        <v>0</v>
      </c>
      <c r="V184" s="32">
        <f t="shared" si="31"/>
        <v>0</v>
      </c>
      <c r="W184" s="32">
        <f t="shared" si="31"/>
        <v>0</v>
      </c>
      <c r="X184" s="67">
        <f t="shared" si="31"/>
        <v>0</v>
      </c>
      <c r="Y184" s="59">
        <f>X184/G184*100</f>
        <v>0</v>
      </c>
    </row>
    <row r="185" spans="1:25" ht="48" outlineLevel="6" thickBot="1">
      <c r="A185" s="96" t="s">
        <v>180</v>
      </c>
      <c r="B185" s="92">
        <v>951</v>
      </c>
      <c r="C185" s="93" t="s">
        <v>11</v>
      </c>
      <c r="D185" s="93" t="s">
        <v>181</v>
      </c>
      <c r="E185" s="93" t="s">
        <v>5</v>
      </c>
      <c r="F185" s="93"/>
      <c r="G185" s="16">
        <f t="shared" si="29"/>
        <v>50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0</v>
      </c>
      <c r="Y185" s="59">
        <f>X185/G185*100</f>
        <v>0</v>
      </c>
    </row>
    <row r="186" spans="1:25" ht="32.25" outlineLevel="6" thickBot="1">
      <c r="A186" s="5" t="s">
        <v>107</v>
      </c>
      <c r="B186" s="21">
        <v>951</v>
      </c>
      <c r="C186" s="6" t="s">
        <v>11</v>
      </c>
      <c r="D186" s="6" t="s">
        <v>181</v>
      </c>
      <c r="E186" s="6" t="s">
        <v>101</v>
      </c>
      <c r="F186" s="6"/>
      <c r="G186" s="7">
        <f t="shared" si="29"/>
        <v>50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6" thickBot="1">
      <c r="A187" s="90" t="s">
        <v>109</v>
      </c>
      <c r="B187" s="94">
        <v>951</v>
      </c>
      <c r="C187" s="95" t="s">
        <v>11</v>
      </c>
      <c r="D187" s="95" t="s">
        <v>181</v>
      </c>
      <c r="E187" s="95" t="s">
        <v>103</v>
      </c>
      <c r="F187" s="95"/>
      <c r="G187" s="100"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3" thickBot="1">
      <c r="A188" s="110" t="s">
        <v>53</v>
      </c>
      <c r="B188" s="18">
        <v>951</v>
      </c>
      <c r="C188" s="14" t="s">
        <v>52</v>
      </c>
      <c r="D188" s="14" t="s">
        <v>6</v>
      </c>
      <c r="E188" s="14" t="s">
        <v>5</v>
      </c>
      <c r="F188" s="14"/>
      <c r="G188" s="15">
        <f>G195+G212+G189</f>
        <v>12890.06</v>
      </c>
      <c r="H188" s="31" t="e">
        <f>H195+H198+H214+#REF!</f>
        <v>#REF!</v>
      </c>
      <c r="I188" s="31" t="e">
        <f>I195+I198+I214+#REF!</f>
        <v>#REF!</v>
      </c>
      <c r="J188" s="31" t="e">
        <f>J195+J198+J214+#REF!</f>
        <v>#REF!</v>
      </c>
      <c r="K188" s="31" t="e">
        <f>K195+K198+K214+#REF!</f>
        <v>#REF!</v>
      </c>
      <c r="L188" s="31" t="e">
        <f>L195+L198+L214+#REF!</f>
        <v>#REF!</v>
      </c>
      <c r="M188" s="31" t="e">
        <f>M195+M198+M214+#REF!</f>
        <v>#REF!</v>
      </c>
      <c r="N188" s="31" t="e">
        <f>N195+N198+N214+#REF!</f>
        <v>#REF!</v>
      </c>
      <c r="O188" s="31" t="e">
        <f>O195+O198+O214+#REF!</f>
        <v>#REF!</v>
      </c>
      <c r="P188" s="31" t="e">
        <f>P195+P198+P214+#REF!</f>
        <v>#REF!</v>
      </c>
      <c r="Q188" s="31" t="e">
        <f>Q195+Q198+Q214+#REF!</f>
        <v>#REF!</v>
      </c>
      <c r="R188" s="31" t="e">
        <f>R195+R198+R214+#REF!</f>
        <v>#REF!</v>
      </c>
      <c r="S188" s="31" t="e">
        <f>S195+S198+S214+#REF!</f>
        <v>#REF!</v>
      </c>
      <c r="T188" s="31" t="e">
        <f>T195+T198+T214+#REF!</f>
        <v>#REF!</v>
      </c>
      <c r="U188" s="31" t="e">
        <f>U195+U198+U214+#REF!</f>
        <v>#REF!</v>
      </c>
      <c r="V188" s="31" t="e">
        <f>V195+V198+V214+#REF!</f>
        <v>#REF!</v>
      </c>
      <c r="W188" s="31" t="e">
        <f>W195+W198+W214+#REF!</f>
        <v>#REF!</v>
      </c>
      <c r="X188" s="66" t="e">
        <f>X195+X198+X214+#REF!</f>
        <v>#REF!</v>
      </c>
      <c r="Y188" s="59" t="e">
        <f>X188/G188*100</f>
        <v>#REF!</v>
      </c>
    </row>
    <row r="189" spans="1:25" ht="16.5" outlineLevel="3" thickBot="1">
      <c r="A189" s="80" t="s">
        <v>322</v>
      </c>
      <c r="B189" s="19">
        <v>951</v>
      </c>
      <c r="C189" s="9" t="s">
        <v>324</v>
      </c>
      <c r="D189" s="9" t="s">
        <v>6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144</v>
      </c>
      <c r="B190" s="19">
        <v>951</v>
      </c>
      <c r="C190" s="9" t="s">
        <v>324</v>
      </c>
      <c r="D190" s="9" t="s">
        <v>145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114" t="s">
        <v>146</v>
      </c>
      <c r="B191" s="19">
        <v>951</v>
      </c>
      <c r="C191" s="9" t="s">
        <v>324</v>
      </c>
      <c r="D191" s="9" t="s">
        <v>147</v>
      </c>
      <c r="E191" s="9" t="s">
        <v>5</v>
      </c>
      <c r="F191" s="9"/>
      <c r="G191" s="145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48" outlineLevel="3" thickBot="1">
      <c r="A192" s="116" t="s">
        <v>323</v>
      </c>
      <c r="B192" s="92">
        <v>951</v>
      </c>
      <c r="C192" s="93" t="s">
        <v>324</v>
      </c>
      <c r="D192" s="93" t="s">
        <v>325</v>
      </c>
      <c r="E192" s="93" t="s">
        <v>5</v>
      </c>
      <c r="F192" s="93"/>
      <c r="G192" s="147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5" t="s">
        <v>107</v>
      </c>
      <c r="B193" s="21">
        <v>951</v>
      </c>
      <c r="C193" s="6" t="s">
        <v>324</v>
      </c>
      <c r="D193" s="6" t="s">
        <v>325</v>
      </c>
      <c r="E193" s="6" t="s">
        <v>101</v>
      </c>
      <c r="F193" s="6"/>
      <c r="G193" s="151">
        <f>G194</f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90" t="s">
        <v>109</v>
      </c>
      <c r="B194" s="94">
        <v>951</v>
      </c>
      <c r="C194" s="95" t="s">
        <v>324</v>
      </c>
      <c r="D194" s="95" t="s">
        <v>325</v>
      </c>
      <c r="E194" s="95" t="s">
        <v>103</v>
      </c>
      <c r="F194" s="95"/>
      <c r="G194" s="146">
        <v>400.96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18.75" customHeight="1" outlineLevel="4" thickBot="1">
      <c r="A195" s="114" t="s">
        <v>182</v>
      </c>
      <c r="B195" s="19">
        <v>951</v>
      </c>
      <c r="C195" s="9" t="s">
        <v>58</v>
      </c>
      <c r="D195" s="9" t="s">
        <v>6</v>
      </c>
      <c r="E195" s="9" t="s">
        <v>5</v>
      </c>
      <c r="F195" s="9"/>
      <c r="G195" s="10">
        <f>G196+G208</f>
        <v>11700</v>
      </c>
      <c r="H195" s="32">
        <f aca="true" t="shared" si="32" ref="H195:X195">H196</f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2675.999</v>
      </c>
      <c r="Y195" s="59">
        <f>X195/G195*100</f>
        <v>22.87178632478632</v>
      </c>
    </row>
    <row r="196" spans="1:25" ht="32.25" outlineLevel="5" thickBot="1">
      <c r="A196" s="8" t="s">
        <v>351</v>
      </c>
      <c r="B196" s="19">
        <v>951</v>
      </c>
      <c r="C196" s="11" t="s">
        <v>58</v>
      </c>
      <c r="D196" s="11" t="s">
        <v>183</v>
      </c>
      <c r="E196" s="11" t="s">
        <v>5</v>
      </c>
      <c r="F196" s="11"/>
      <c r="G196" s="12">
        <f>G197+G205+G200+G203</f>
        <v>11700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2675.999</v>
      </c>
      <c r="Y196" s="59">
        <f>X196/G196*100</f>
        <v>22.87178632478632</v>
      </c>
    </row>
    <row r="197" spans="1:25" ht="63.75" outlineLevel="5" thickBot="1">
      <c r="A197" s="96" t="s">
        <v>184</v>
      </c>
      <c r="B197" s="92">
        <v>951</v>
      </c>
      <c r="C197" s="93" t="s">
        <v>58</v>
      </c>
      <c r="D197" s="93" t="s">
        <v>185</v>
      </c>
      <c r="E197" s="93" t="s">
        <v>5</v>
      </c>
      <c r="F197" s="93"/>
      <c r="G197" s="16">
        <f>G198</f>
        <v>1311.734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customHeight="1" outlineLevel="6" thickBot="1">
      <c r="A198" s="5" t="s">
        <v>107</v>
      </c>
      <c r="B198" s="21">
        <v>951</v>
      </c>
      <c r="C198" s="6" t="s">
        <v>58</v>
      </c>
      <c r="D198" s="6" t="s">
        <v>185</v>
      </c>
      <c r="E198" s="6" t="s">
        <v>101</v>
      </c>
      <c r="F198" s="6"/>
      <c r="G198" s="7">
        <f>G199</f>
        <v>1311.734</v>
      </c>
      <c r="H198" s="32">
        <f aca="true" t="shared" si="33" ref="H198:X198">H199</f>
        <v>0</v>
      </c>
      <c r="I198" s="32">
        <f t="shared" si="33"/>
        <v>0</v>
      </c>
      <c r="J198" s="32">
        <f t="shared" si="33"/>
        <v>0</v>
      </c>
      <c r="K198" s="32">
        <f t="shared" si="33"/>
        <v>0</v>
      </c>
      <c r="L198" s="32">
        <f t="shared" si="33"/>
        <v>0</v>
      </c>
      <c r="M198" s="32">
        <f t="shared" si="33"/>
        <v>0</v>
      </c>
      <c r="N198" s="32">
        <f t="shared" si="33"/>
        <v>0</v>
      </c>
      <c r="O198" s="32">
        <f t="shared" si="33"/>
        <v>0</v>
      </c>
      <c r="P198" s="32">
        <f t="shared" si="33"/>
        <v>0</v>
      </c>
      <c r="Q198" s="32">
        <f t="shared" si="33"/>
        <v>0</v>
      </c>
      <c r="R198" s="32">
        <f t="shared" si="33"/>
        <v>0</v>
      </c>
      <c r="S198" s="32">
        <f t="shared" si="33"/>
        <v>0</v>
      </c>
      <c r="T198" s="32">
        <f t="shared" si="33"/>
        <v>0</v>
      </c>
      <c r="U198" s="32">
        <f t="shared" si="33"/>
        <v>0</v>
      </c>
      <c r="V198" s="32">
        <f t="shared" si="33"/>
        <v>0</v>
      </c>
      <c r="W198" s="32">
        <f t="shared" si="33"/>
        <v>0</v>
      </c>
      <c r="X198" s="67">
        <f t="shared" si="33"/>
        <v>110.26701</v>
      </c>
      <c r="Y198" s="59">
        <f>X198/G198*100</f>
        <v>8.406202019616781</v>
      </c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185</v>
      </c>
      <c r="E199" s="95" t="s">
        <v>103</v>
      </c>
      <c r="F199" s="95"/>
      <c r="G199" s="100">
        <v>1311.734</v>
      </c>
      <c r="H199" s="34">
        <f aca="true" t="shared" si="34" ref="H199:X199">H212</f>
        <v>0</v>
      </c>
      <c r="I199" s="34">
        <f t="shared" si="34"/>
        <v>0</v>
      </c>
      <c r="J199" s="34">
        <f t="shared" si="34"/>
        <v>0</v>
      </c>
      <c r="K199" s="34">
        <f t="shared" si="34"/>
        <v>0</v>
      </c>
      <c r="L199" s="34">
        <f t="shared" si="34"/>
        <v>0</v>
      </c>
      <c r="M199" s="34">
        <f t="shared" si="34"/>
        <v>0</v>
      </c>
      <c r="N199" s="34">
        <f t="shared" si="34"/>
        <v>0</v>
      </c>
      <c r="O199" s="34">
        <f t="shared" si="34"/>
        <v>0</v>
      </c>
      <c r="P199" s="34">
        <f t="shared" si="34"/>
        <v>0</v>
      </c>
      <c r="Q199" s="34">
        <f t="shared" si="34"/>
        <v>0</v>
      </c>
      <c r="R199" s="34">
        <f t="shared" si="34"/>
        <v>0</v>
      </c>
      <c r="S199" s="34">
        <f t="shared" si="34"/>
        <v>0</v>
      </c>
      <c r="T199" s="34">
        <f t="shared" si="34"/>
        <v>0</v>
      </c>
      <c r="U199" s="34">
        <f t="shared" si="34"/>
        <v>0</v>
      </c>
      <c r="V199" s="34">
        <f t="shared" si="34"/>
        <v>0</v>
      </c>
      <c r="W199" s="34">
        <f t="shared" si="34"/>
        <v>0</v>
      </c>
      <c r="X199" s="68">
        <f t="shared" si="34"/>
        <v>110.26701</v>
      </c>
      <c r="Y199" s="59">
        <f>X199/G199*100</f>
        <v>8.406202019616781</v>
      </c>
    </row>
    <row r="200" spans="1:25" ht="63.75" outlineLevel="4" thickBot="1">
      <c r="A200" s="96" t="s">
        <v>337</v>
      </c>
      <c r="B200" s="92">
        <v>951</v>
      </c>
      <c r="C200" s="93" t="s">
        <v>58</v>
      </c>
      <c r="D200" s="93" t="s">
        <v>339</v>
      </c>
      <c r="E200" s="93" t="s">
        <v>5</v>
      </c>
      <c r="F200" s="93"/>
      <c r="G200" s="147">
        <f>G201</f>
        <v>4672.386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5" t="s">
        <v>107</v>
      </c>
      <c r="B201" s="21">
        <v>951</v>
      </c>
      <c r="C201" s="6" t="s">
        <v>58</v>
      </c>
      <c r="D201" s="6" t="s">
        <v>339</v>
      </c>
      <c r="E201" s="6" t="s">
        <v>101</v>
      </c>
      <c r="F201" s="6"/>
      <c r="G201" s="151">
        <f>G202</f>
        <v>4672.386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90" t="s">
        <v>109</v>
      </c>
      <c r="B202" s="94">
        <v>951</v>
      </c>
      <c r="C202" s="95" t="s">
        <v>58</v>
      </c>
      <c r="D202" s="95" t="s">
        <v>339</v>
      </c>
      <c r="E202" s="95" t="s">
        <v>103</v>
      </c>
      <c r="F202" s="95"/>
      <c r="G202" s="146">
        <v>4672.386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63.75" outlineLevel="4" thickBot="1">
      <c r="A203" s="96" t="s">
        <v>338</v>
      </c>
      <c r="B203" s="92">
        <v>951</v>
      </c>
      <c r="C203" s="93" t="s">
        <v>58</v>
      </c>
      <c r="D203" s="93" t="s">
        <v>340</v>
      </c>
      <c r="E203" s="93" t="s">
        <v>5</v>
      </c>
      <c r="F203" s="93"/>
      <c r="G203" s="147">
        <f>G204</f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16.5" outlineLevel="4" thickBot="1">
      <c r="A204" s="90" t="s">
        <v>127</v>
      </c>
      <c r="B204" s="94">
        <v>951</v>
      </c>
      <c r="C204" s="95" t="s">
        <v>58</v>
      </c>
      <c r="D204" s="95" t="s">
        <v>340</v>
      </c>
      <c r="E204" s="95" t="s">
        <v>126</v>
      </c>
      <c r="F204" s="95"/>
      <c r="G204" s="146">
        <v>5715.88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150" t="s">
        <v>311</v>
      </c>
      <c r="B205" s="92">
        <v>951</v>
      </c>
      <c r="C205" s="93" t="s">
        <v>58</v>
      </c>
      <c r="D205" s="93" t="s">
        <v>312</v>
      </c>
      <c r="E205" s="93" t="s">
        <v>5</v>
      </c>
      <c r="F205" s="93"/>
      <c r="G205" s="147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107</v>
      </c>
      <c r="B206" s="21">
        <v>951</v>
      </c>
      <c r="C206" s="6" t="s">
        <v>58</v>
      </c>
      <c r="D206" s="6" t="s">
        <v>312</v>
      </c>
      <c r="E206" s="6" t="s">
        <v>101</v>
      </c>
      <c r="F206" s="6"/>
      <c r="G206" s="151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90" t="s">
        <v>109</v>
      </c>
      <c r="B207" s="94">
        <v>951</v>
      </c>
      <c r="C207" s="95" t="s">
        <v>58</v>
      </c>
      <c r="D207" s="95" t="s">
        <v>312</v>
      </c>
      <c r="E207" s="95" t="s">
        <v>103</v>
      </c>
      <c r="F207" s="95"/>
      <c r="G207" s="146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" t="s">
        <v>352</v>
      </c>
      <c r="B208" s="19">
        <v>951</v>
      </c>
      <c r="C208" s="9" t="s">
        <v>58</v>
      </c>
      <c r="D208" s="9" t="s">
        <v>193</v>
      </c>
      <c r="E208" s="9" t="s">
        <v>5</v>
      </c>
      <c r="F208" s="9"/>
      <c r="G208" s="145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95.25" outlineLevel="4" thickBot="1">
      <c r="A209" s="150" t="s">
        <v>309</v>
      </c>
      <c r="B209" s="92">
        <v>951</v>
      </c>
      <c r="C209" s="93" t="s">
        <v>58</v>
      </c>
      <c r="D209" s="93" t="s">
        <v>310</v>
      </c>
      <c r="E209" s="93" t="s">
        <v>5</v>
      </c>
      <c r="F209" s="93"/>
      <c r="G209" s="147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107</v>
      </c>
      <c r="B210" s="21">
        <v>951</v>
      </c>
      <c r="C210" s="6" t="s">
        <v>58</v>
      </c>
      <c r="D210" s="6" t="s">
        <v>310</v>
      </c>
      <c r="E210" s="6" t="s">
        <v>101</v>
      </c>
      <c r="F210" s="6"/>
      <c r="G210" s="151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90" t="s">
        <v>109</v>
      </c>
      <c r="B211" s="94">
        <v>951</v>
      </c>
      <c r="C211" s="95" t="s">
        <v>58</v>
      </c>
      <c r="D211" s="95" t="s">
        <v>310</v>
      </c>
      <c r="E211" s="95" t="s">
        <v>103</v>
      </c>
      <c r="F211" s="95"/>
      <c r="G211" s="146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5" thickBot="1">
      <c r="A212" s="8" t="s">
        <v>33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45">
        <f>G213+G218</f>
        <v>789.1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110.26701</v>
      </c>
      <c r="Y212" s="59">
        <f>X212/G212*100</f>
        <v>13.973768850589277</v>
      </c>
    </row>
    <row r="213" spans="1:25" ht="32.25" outlineLevel="5" thickBot="1">
      <c r="A213" s="114" t="s">
        <v>144</v>
      </c>
      <c r="B213" s="19">
        <v>951</v>
      </c>
      <c r="C213" s="9" t="s">
        <v>12</v>
      </c>
      <c r="D213" s="9" t="s">
        <v>145</v>
      </c>
      <c r="E213" s="9" t="s">
        <v>5</v>
      </c>
      <c r="F213" s="9"/>
      <c r="G213" s="145">
        <f>G214</f>
        <v>593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4"/>
      <c r="X213" s="65"/>
      <c r="Y213" s="59"/>
    </row>
    <row r="214" spans="1:25" ht="32.25" outlineLevel="5" thickBot="1">
      <c r="A214" s="114" t="s">
        <v>146</v>
      </c>
      <c r="B214" s="19">
        <v>951</v>
      </c>
      <c r="C214" s="9" t="s">
        <v>12</v>
      </c>
      <c r="D214" s="9" t="s">
        <v>147</v>
      </c>
      <c r="E214" s="9" t="s">
        <v>5</v>
      </c>
      <c r="F214" s="9"/>
      <c r="G214" s="145">
        <f>G215</f>
        <v>593</v>
      </c>
      <c r="H214" s="31">
        <f aca="true" t="shared" si="35" ref="H214:X214">H215</f>
        <v>0</v>
      </c>
      <c r="I214" s="31">
        <f t="shared" si="35"/>
        <v>0</v>
      </c>
      <c r="J214" s="31">
        <f t="shared" si="35"/>
        <v>0</v>
      </c>
      <c r="K214" s="31">
        <f t="shared" si="35"/>
        <v>0</v>
      </c>
      <c r="L214" s="31">
        <f t="shared" si="35"/>
        <v>0</v>
      </c>
      <c r="M214" s="31">
        <f t="shared" si="35"/>
        <v>0</v>
      </c>
      <c r="N214" s="31">
        <f t="shared" si="35"/>
        <v>0</v>
      </c>
      <c r="O214" s="31">
        <f t="shared" si="35"/>
        <v>0</v>
      </c>
      <c r="P214" s="31">
        <f t="shared" si="35"/>
        <v>0</v>
      </c>
      <c r="Q214" s="31">
        <f t="shared" si="35"/>
        <v>0</v>
      </c>
      <c r="R214" s="31">
        <f t="shared" si="35"/>
        <v>0</v>
      </c>
      <c r="S214" s="31">
        <f t="shared" si="35"/>
        <v>0</v>
      </c>
      <c r="T214" s="31">
        <f t="shared" si="35"/>
        <v>0</v>
      </c>
      <c r="U214" s="31">
        <f t="shared" si="35"/>
        <v>0</v>
      </c>
      <c r="V214" s="31">
        <f t="shared" si="35"/>
        <v>0</v>
      </c>
      <c r="W214" s="31">
        <f t="shared" si="35"/>
        <v>0</v>
      </c>
      <c r="X214" s="66">
        <f t="shared" si="35"/>
        <v>2639.87191</v>
      </c>
      <c r="Y214" s="59">
        <f>X214/G214*100</f>
        <v>445.1723288364249</v>
      </c>
    </row>
    <row r="215" spans="1:25" ht="48" outlineLevel="5" thickBot="1">
      <c r="A215" s="116" t="s">
        <v>186</v>
      </c>
      <c r="B215" s="92">
        <v>951</v>
      </c>
      <c r="C215" s="109" t="s">
        <v>12</v>
      </c>
      <c r="D215" s="109" t="s">
        <v>187</v>
      </c>
      <c r="E215" s="109" t="s">
        <v>5</v>
      </c>
      <c r="F215" s="109"/>
      <c r="G215" s="153">
        <f>G216</f>
        <v>593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>
        <v>2639.87191</v>
      </c>
      <c r="Y215" s="59">
        <f>X215/G215*100</f>
        <v>445.1723288364249</v>
      </c>
    </row>
    <row r="216" spans="1:25" ht="32.25" outlineLevel="5" thickBot="1">
      <c r="A216" s="5" t="s">
        <v>107</v>
      </c>
      <c r="B216" s="21">
        <v>951</v>
      </c>
      <c r="C216" s="6" t="s">
        <v>12</v>
      </c>
      <c r="D216" s="6" t="s">
        <v>187</v>
      </c>
      <c r="E216" s="6" t="s">
        <v>101</v>
      </c>
      <c r="F216" s="6"/>
      <c r="G216" s="151">
        <f>G217</f>
        <v>593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90" t="s">
        <v>109</v>
      </c>
      <c r="B217" s="94">
        <v>951</v>
      </c>
      <c r="C217" s="95" t="s">
        <v>12</v>
      </c>
      <c r="D217" s="95" t="s">
        <v>187</v>
      </c>
      <c r="E217" s="95" t="s">
        <v>103</v>
      </c>
      <c r="F217" s="95"/>
      <c r="G217" s="146">
        <v>593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16.5" outlineLevel="5" thickBot="1">
      <c r="A218" s="13" t="s">
        <v>168</v>
      </c>
      <c r="B218" s="19">
        <v>951</v>
      </c>
      <c r="C218" s="9" t="s">
        <v>12</v>
      </c>
      <c r="D218" s="9" t="s">
        <v>6</v>
      </c>
      <c r="E218" s="9" t="s">
        <v>5</v>
      </c>
      <c r="F218" s="9"/>
      <c r="G218" s="145">
        <f>G219+G225</f>
        <v>196.1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96" t="s">
        <v>353</v>
      </c>
      <c r="B219" s="92">
        <v>951</v>
      </c>
      <c r="C219" s="93" t="s">
        <v>12</v>
      </c>
      <c r="D219" s="93" t="s">
        <v>188</v>
      </c>
      <c r="E219" s="93" t="s">
        <v>5</v>
      </c>
      <c r="F219" s="93"/>
      <c r="G219" s="147">
        <f>G220+G223+G224</f>
        <v>132.191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5" t="s">
        <v>189</v>
      </c>
      <c r="B220" s="21">
        <v>951</v>
      </c>
      <c r="C220" s="6" t="s">
        <v>12</v>
      </c>
      <c r="D220" s="6" t="s">
        <v>190</v>
      </c>
      <c r="E220" s="6" t="s">
        <v>5</v>
      </c>
      <c r="F220" s="6"/>
      <c r="G220" s="151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107</v>
      </c>
      <c r="B221" s="94">
        <v>951</v>
      </c>
      <c r="C221" s="95" t="s">
        <v>12</v>
      </c>
      <c r="D221" s="95" t="s">
        <v>190</v>
      </c>
      <c r="E221" s="95" t="s">
        <v>101</v>
      </c>
      <c r="F221" s="95"/>
      <c r="G221" s="146">
        <f>G222</f>
        <v>50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6" thickBot="1">
      <c r="A222" s="90" t="s">
        <v>109</v>
      </c>
      <c r="B222" s="94">
        <v>951</v>
      </c>
      <c r="C222" s="95" t="s">
        <v>12</v>
      </c>
      <c r="D222" s="95" t="s">
        <v>190</v>
      </c>
      <c r="E222" s="95" t="s">
        <v>103</v>
      </c>
      <c r="F222" s="95"/>
      <c r="G222" s="146">
        <v>50</v>
      </c>
      <c r="H222" s="29" t="e">
        <f>#REF!+H223</f>
        <v>#REF!</v>
      </c>
      <c r="I222" s="29" t="e">
        <f>#REF!+I223</f>
        <v>#REF!</v>
      </c>
      <c r="J222" s="29" t="e">
        <f>#REF!+J223</f>
        <v>#REF!</v>
      </c>
      <c r="K222" s="29" t="e">
        <f>#REF!+K223</f>
        <v>#REF!</v>
      </c>
      <c r="L222" s="29" t="e">
        <f>#REF!+L223</f>
        <v>#REF!</v>
      </c>
      <c r="M222" s="29" t="e">
        <f>#REF!+M223</f>
        <v>#REF!</v>
      </c>
      <c r="N222" s="29" t="e">
        <f>#REF!+N223</f>
        <v>#REF!</v>
      </c>
      <c r="O222" s="29" t="e">
        <f>#REF!+O223</f>
        <v>#REF!</v>
      </c>
      <c r="P222" s="29" t="e">
        <f>#REF!+P223</f>
        <v>#REF!</v>
      </c>
      <c r="Q222" s="29" t="e">
        <f>#REF!+Q223</f>
        <v>#REF!</v>
      </c>
      <c r="R222" s="29" t="e">
        <f>#REF!+R223</f>
        <v>#REF!</v>
      </c>
      <c r="S222" s="29" t="e">
        <f>#REF!+S223</f>
        <v>#REF!</v>
      </c>
      <c r="T222" s="29" t="e">
        <f>#REF!+T223</f>
        <v>#REF!</v>
      </c>
      <c r="U222" s="29" t="e">
        <f>#REF!+U223</f>
        <v>#REF!</v>
      </c>
      <c r="V222" s="29" t="e">
        <f>#REF!+V223</f>
        <v>#REF!</v>
      </c>
      <c r="W222" s="29" t="e">
        <f>#REF!+W223</f>
        <v>#REF!</v>
      </c>
      <c r="X222" s="73" t="e">
        <f>#REF!+X223</f>
        <v>#REF!</v>
      </c>
      <c r="Y222" s="59" t="e">
        <f>X222/G222*100</f>
        <v>#REF!</v>
      </c>
    </row>
    <row r="223" spans="1:25" ht="32.25" outlineLevel="3" thickBot="1">
      <c r="A223" s="5" t="s">
        <v>191</v>
      </c>
      <c r="B223" s="21">
        <v>951</v>
      </c>
      <c r="C223" s="6" t="s">
        <v>12</v>
      </c>
      <c r="D223" s="6" t="s">
        <v>192</v>
      </c>
      <c r="E223" s="6" t="s">
        <v>125</v>
      </c>
      <c r="F223" s="6"/>
      <c r="G223" s="151">
        <v>50</v>
      </c>
      <c r="H223" s="31">
        <f aca="true" t="shared" si="36" ref="H223:X223">H225+H254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5468.4002</v>
      </c>
      <c r="Y223" s="59">
        <f>X223/G223*100</f>
        <v>10936.8004</v>
      </c>
    </row>
    <row r="224" spans="1:25" ht="32.25" outlineLevel="3" thickBot="1">
      <c r="A224" s="5" t="s">
        <v>313</v>
      </c>
      <c r="B224" s="21">
        <v>951</v>
      </c>
      <c r="C224" s="6" t="s">
        <v>12</v>
      </c>
      <c r="D224" s="6" t="s">
        <v>314</v>
      </c>
      <c r="E224" s="6" t="s">
        <v>125</v>
      </c>
      <c r="F224" s="6"/>
      <c r="G224" s="151">
        <v>32.191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35.25" customHeight="1" outlineLevel="3" thickBot="1">
      <c r="A225" s="96" t="s">
        <v>352</v>
      </c>
      <c r="B225" s="92">
        <v>951</v>
      </c>
      <c r="C225" s="93" t="s">
        <v>12</v>
      </c>
      <c r="D225" s="93" t="s">
        <v>193</v>
      </c>
      <c r="E225" s="93" t="s">
        <v>5</v>
      </c>
      <c r="F225" s="93"/>
      <c r="G225" s="16">
        <f>G226</f>
        <v>63.909</v>
      </c>
      <c r="H225" s="32">
        <f aca="true" t="shared" si="37" ref="H225:X225">H226</f>
        <v>0</v>
      </c>
      <c r="I225" s="32">
        <f t="shared" si="37"/>
        <v>0</v>
      </c>
      <c r="J225" s="32">
        <f t="shared" si="37"/>
        <v>0</v>
      </c>
      <c r="K225" s="32">
        <f t="shared" si="37"/>
        <v>0</v>
      </c>
      <c r="L225" s="32">
        <f t="shared" si="37"/>
        <v>0</v>
      </c>
      <c r="M225" s="32">
        <f t="shared" si="37"/>
        <v>0</v>
      </c>
      <c r="N225" s="32">
        <f t="shared" si="37"/>
        <v>0</v>
      </c>
      <c r="O225" s="32">
        <f t="shared" si="37"/>
        <v>0</v>
      </c>
      <c r="P225" s="32">
        <f t="shared" si="37"/>
        <v>0</v>
      </c>
      <c r="Q225" s="32">
        <f t="shared" si="37"/>
        <v>0</v>
      </c>
      <c r="R225" s="32">
        <f t="shared" si="37"/>
        <v>0</v>
      </c>
      <c r="S225" s="32">
        <f t="shared" si="37"/>
        <v>0</v>
      </c>
      <c r="T225" s="32">
        <f t="shared" si="37"/>
        <v>0</v>
      </c>
      <c r="U225" s="32">
        <f t="shared" si="37"/>
        <v>0</v>
      </c>
      <c r="V225" s="32">
        <f t="shared" si="37"/>
        <v>0</v>
      </c>
      <c r="W225" s="32">
        <f t="shared" si="37"/>
        <v>0</v>
      </c>
      <c r="X225" s="67">
        <f t="shared" si="37"/>
        <v>468.4002</v>
      </c>
      <c r="Y225" s="59">
        <f>X225/G225*100</f>
        <v>732.9174294700276</v>
      </c>
    </row>
    <row r="226" spans="1:25" ht="48" outlineLevel="5" thickBot="1">
      <c r="A226" s="5" t="s">
        <v>194</v>
      </c>
      <c r="B226" s="21">
        <v>951</v>
      </c>
      <c r="C226" s="6" t="s">
        <v>12</v>
      </c>
      <c r="D226" s="6" t="s">
        <v>195</v>
      </c>
      <c r="E226" s="6" t="s">
        <v>5</v>
      </c>
      <c r="F226" s="6"/>
      <c r="G226" s="7">
        <f>G227</f>
        <v>63.909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>
        <v>468.4002</v>
      </c>
      <c r="Y226" s="59">
        <f>X226/G226*100</f>
        <v>732.9174294700276</v>
      </c>
    </row>
    <row r="227" spans="1:25" ht="32.25" outlineLevel="5" thickBot="1">
      <c r="A227" s="90" t="s">
        <v>107</v>
      </c>
      <c r="B227" s="94">
        <v>951</v>
      </c>
      <c r="C227" s="95" t="s">
        <v>12</v>
      </c>
      <c r="D227" s="95" t="s">
        <v>195</v>
      </c>
      <c r="E227" s="95" t="s">
        <v>101</v>
      </c>
      <c r="F227" s="95"/>
      <c r="G227" s="100">
        <f>G228</f>
        <v>63.909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90" t="s">
        <v>109</v>
      </c>
      <c r="B228" s="94">
        <v>951</v>
      </c>
      <c r="C228" s="95" t="s">
        <v>12</v>
      </c>
      <c r="D228" s="95" t="s">
        <v>195</v>
      </c>
      <c r="E228" s="95" t="s">
        <v>103</v>
      </c>
      <c r="F228" s="95"/>
      <c r="G228" s="100">
        <v>63.909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16.5" outlineLevel="5" thickBot="1">
      <c r="A229" s="110" t="s">
        <v>59</v>
      </c>
      <c r="B229" s="18">
        <v>951</v>
      </c>
      <c r="C229" s="39" t="s">
        <v>51</v>
      </c>
      <c r="D229" s="39" t="s">
        <v>6</v>
      </c>
      <c r="E229" s="39" t="s">
        <v>5</v>
      </c>
      <c r="F229" s="39"/>
      <c r="G229" s="164">
        <f>G242+G230+G236</f>
        <v>5450.661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80" t="s">
        <v>331</v>
      </c>
      <c r="B230" s="19">
        <v>951</v>
      </c>
      <c r="C230" s="9" t="s">
        <v>333</v>
      </c>
      <c r="D230" s="9" t="s">
        <v>6</v>
      </c>
      <c r="E230" s="9" t="s">
        <v>5</v>
      </c>
      <c r="F230" s="9"/>
      <c r="G230" s="145">
        <f>G231</f>
        <v>1154.556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114" t="s">
        <v>144</v>
      </c>
      <c r="B231" s="19">
        <v>951</v>
      </c>
      <c r="C231" s="9" t="s">
        <v>333</v>
      </c>
      <c r="D231" s="9" t="s">
        <v>145</v>
      </c>
      <c r="E231" s="9" t="s">
        <v>5</v>
      </c>
      <c r="F231" s="9"/>
      <c r="G231" s="145">
        <f>G232</f>
        <v>1154.556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114" t="s">
        <v>146</v>
      </c>
      <c r="B232" s="19">
        <v>951</v>
      </c>
      <c r="C232" s="9" t="s">
        <v>333</v>
      </c>
      <c r="D232" s="9" t="s">
        <v>147</v>
      </c>
      <c r="E232" s="9" t="s">
        <v>5</v>
      </c>
      <c r="F232" s="9"/>
      <c r="G232" s="145">
        <f>G233</f>
        <v>1154.556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152" t="s">
        <v>332</v>
      </c>
      <c r="B233" s="92">
        <v>951</v>
      </c>
      <c r="C233" s="93" t="s">
        <v>333</v>
      </c>
      <c r="D233" s="93" t="s">
        <v>334</v>
      </c>
      <c r="E233" s="93" t="s">
        <v>5</v>
      </c>
      <c r="F233" s="93"/>
      <c r="G233" s="147">
        <f>G234</f>
        <v>1154.556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5" t="s">
        <v>107</v>
      </c>
      <c r="B234" s="21">
        <v>951</v>
      </c>
      <c r="C234" s="6" t="s">
        <v>333</v>
      </c>
      <c r="D234" s="6" t="s">
        <v>334</v>
      </c>
      <c r="E234" s="6" t="s">
        <v>101</v>
      </c>
      <c r="F234" s="6"/>
      <c r="G234" s="151">
        <f>G235</f>
        <v>1154.556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90" t="s">
        <v>109</v>
      </c>
      <c r="B235" s="94">
        <v>951</v>
      </c>
      <c r="C235" s="95" t="s">
        <v>333</v>
      </c>
      <c r="D235" s="95" t="s">
        <v>334</v>
      </c>
      <c r="E235" s="95" t="s">
        <v>103</v>
      </c>
      <c r="F235" s="95"/>
      <c r="G235" s="146">
        <v>1154.556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6.5" outlineLevel="5" thickBot="1">
      <c r="A236" s="80" t="s">
        <v>378</v>
      </c>
      <c r="B236" s="19">
        <v>951</v>
      </c>
      <c r="C236" s="9" t="s">
        <v>380</v>
      </c>
      <c r="D236" s="9" t="s">
        <v>6</v>
      </c>
      <c r="E236" s="9" t="s">
        <v>5</v>
      </c>
      <c r="F236" s="95"/>
      <c r="G236" s="145">
        <f>G237</f>
        <v>1730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13" t="s">
        <v>196</v>
      </c>
      <c r="B237" s="19">
        <v>951</v>
      </c>
      <c r="C237" s="9" t="s">
        <v>380</v>
      </c>
      <c r="D237" s="9" t="s">
        <v>6</v>
      </c>
      <c r="E237" s="9" t="s">
        <v>5</v>
      </c>
      <c r="F237" s="95"/>
      <c r="G237" s="145">
        <f>G238</f>
        <v>1730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96" t="s">
        <v>354</v>
      </c>
      <c r="B238" s="92">
        <v>951</v>
      </c>
      <c r="C238" s="93" t="s">
        <v>380</v>
      </c>
      <c r="D238" s="93" t="s">
        <v>327</v>
      </c>
      <c r="E238" s="93" t="s">
        <v>5</v>
      </c>
      <c r="F238" s="93"/>
      <c r="G238" s="147">
        <f>G239</f>
        <v>1730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48" outlineLevel="5" thickBot="1">
      <c r="A239" s="5" t="s">
        <v>379</v>
      </c>
      <c r="B239" s="21">
        <v>951</v>
      </c>
      <c r="C239" s="6" t="s">
        <v>380</v>
      </c>
      <c r="D239" s="6" t="s">
        <v>381</v>
      </c>
      <c r="E239" s="6" t="s">
        <v>5</v>
      </c>
      <c r="F239" s="6"/>
      <c r="G239" s="151">
        <f>G240</f>
        <v>1730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90" t="s">
        <v>107</v>
      </c>
      <c r="B240" s="94">
        <v>951</v>
      </c>
      <c r="C240" s="95" t="s">
        <v>380</v>
      </c>
      <c r="D240" s="95" t="s">
        <v>381</v>
      </c>
      <c r="E240" s="95" t="s">
        <v>101</v>
      </c>
      <c r="F240" s="95"/>
      <c r="G240" s="146">
        <f>G241</f>
        <v>1730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90" t="s">
        <v>109</v>
      </c>
      <c r="B241" s="94">
        <v>951</v>
      </c>
      <c r="C241" s="95" t="s">
        <v>380</v>
      </c>
      <c r="D241" s="95" t="s">
        <v>381</v>
      </c>
      <c r="E241" s="95" t="s">
        <v>103</v>
      </c>
      <c r="F241" s="95"/>
      <c r="G241" s="146">
        <v>1730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" t="s">
        <v>34</v>
      </c>
      <c r="B242" s="19">
        <v>951</v>
      </c>
      <c r="C242" s="9" t="s">
        <v>13</v>
      </c>
      <c r="D242" s="9" t="s">
        <v>6</v>
      </c>
      <c r="E242" s="9" t="s">
        <v>5</v>
      </c>
      <c r="F242" s="9"/>
      <c r="G242" s="145">
        <f>G253+G243</f>
        <v>2566.105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114" t="s">
        <v>144</v>
      </c>
      <c r="B243" s="19">
        <v>951</v>
      </c>
      <c r="C243" s="9" t="s">
        <v>13</v>
      </c>
      <c r="D243" s="9" t="s">
        <v>145</v>
      </c>
      <c r="E243" s="9" t="s">
        <v>5</v>
      </c>
      <c r="F243" s="9"/>
      <c r="G243" s="10">
        <f>G244</f>
        <v>50.36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146</v>
      </c>
      <c r="B244" s="19">
        <v>951</v>
      </c>
      <c r="C244" s="9" t="s">
        <v>13</v>
      </c>
      <c r="D244" s="9" t="s">
        <v>147</v>
      </c>
      <c r="E244" s="9" t="s">
        <v>5</v>
      </c>
      <c r="F244" s="9"/>
      <c r="G244" s="10">
        <f>G245+G250</f>
        <v>50.36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48" outlineLevel="5" thickBot="1">
      <c r="A245" s="116" t="s">
        <v>289</v>
      </c>
      <c r="B245" s="92">
        <v>951</v>
      </c>
      <c r="C245" s="93" t="s">
        <v>13</v>
      </c>
      <c r="D245" s="93" t="s">
        <v>288</v>
      </c>
      <c r="E245" s="93" t="s">
        <v>5</v>
      </c>
      <c r="F245" s="93"/>
      <c r="G245" s="16">
        <f>G246+G248</f>
        <v>0.36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16.5" outlineLevel="5" thickBot="1">
      <c r="A246" s="5" t="s">
        <v>99</v>
      </c>
      <c r="B246" s="21">
        <v>951</v>
      </c>
      <c r="C246" s="6" t="s">
        <v>13</v>
      </c>
      <c r="D246" s="6" t="s">
        <v>288</v>
      </c>
      <c r="E246" s="6" t="s">
        <v>95</v>
      </c>
      <c r="F246" s="6"/>
      <c r="G246" s="7">
        <f>G247</f>
        <v>0.3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outlineLevel="5" thickBot="1">
      <c r="A247" s="90" t="s">
        <v>99</v>
      </c>
      <c r="B247" s="94">
        <v>951</v>
      </c>
      <c r="C247" s="95" t="s">
        <v>13</v>
      </c>
      <c r="D247" s="95" t="s">
        <v>288</v>
      </c>
      <c r="E247" s="95" t="s">
        <v>96</v>
      </c>
      <c r="F247" s="95"/>
      <c r="G247" s="100">
        <v>0.3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5" t="s">
        <v>107</v>
      </c>
      <c r="B248" s="21">
        <v>951</v>
      </c>
      <c r="C248" s="6" t="s">
        <v>13</v>
      </c>
      <c r="D248" s="6" t="s">
        <v>288</v>
      </c>
      <c r="E248" s="6" t="s">
        <v>101</v>
      </c>
      <c r="F248" s="6"/>
      <c r="G248" s="7">
        <f>G249</f>
        <v>0.06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90" t="s">
        <v>109</v>
      </c>
      <c r="B249" s="94">
        <v>951</v>
      </c>
      <c r="C249" s="95" t="s">
        <v>13</v>
      </c>
      <c r="D249" s="95" t="s">
        <v>288</v>
      </c>
      <c r="E249" s="95" t="s">
        <v>103</v>
      </c>
      <c r="F249" s="95"/>
      <c r="G249" s="100">
        <v>0.06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6" t="s">
        <v>335</v>
      </c>
      <c r="B250" s="92">
        <v>951</v>
      </c>
      <c r="C250" s="93" t="s">
        <v>13</v>
      </c>
      <c r="D250" s="93" t="s">
        <v>336</v>
      </c>
      <c r="E250" s="93" t="s">
        <v>5</v>
      </c>
      <c r="F250" s="93"/>
      <c r="G250" s="16">
        <f>G251</f>
        <v>50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5" t="s">
        <v>107</v>
      </c>
      <c r="B251" s="21">
        <v>951</v>
      </c>
      <c r="C251" s="6" t="s">
        <v>13</v>
      </c>
      <c r="D251" s="6" t="s">
        <v>336</v>
      </c>
      <c r="E251" s="6" t="s">
        <v>101</v>
      </c>
      <c r="F251" s="6"/>
      <c r="G251" s="7">
        <f>G252</f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90" t="s">
        <v>109</v>
      </c>
      <c r="B252" s="94">
        <v>951</v>
      </c>
      <c r="C252" s="95" t="s">
        <v>13</v>
      </c>
      <c r="D252" s="95" t="s">
        <v>336</v>
      </c>
      <c r="E252" s="95" t="s">
        <v>103</v>
      </c>
      <c r="F252" s="95"/>
      <c r="G252" s="100">
        <v>50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13" t="s">
        <v>196</v>
      </c>
      <c r="B253" s="19">
        <v>951</v>
      </c>
      <c r="C253" s="11" t="s">
        <v>13</v>
      </c>
      <c r="D253" s="11" t="s">
        <v>6</v>
      </c>
      <c r="E253" s="11" t="s">
        <v>5</v>
      </c>
      <c r="F253" s="11"/>
      <c r="G253" s="148">
        <f>G254</f>
        <v>2515.745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4" thickBot="1">
      <c r="A254" s="8" t="s">
        <v>354</v>
      </c>
      <c r="B254" s="19">
        <v>951</v>
      </c>
      <c r="C254" s="9" t="s">
        <v>13</v>
      </c>
      <c r="D254" s="9" t="s">
        <v>327</v>
      </c>
      <c r="E254" s="9" t="s">
        <v>5</v>
      </c>
      <c r="F254" s="9"/>
      <c r="G254" s="145">
        <f>G255</f>
        <v>2515.745</v>
      </c>
      <c r="H254" s="32">
        <f aca="true" t="shared" si="38" ref="H254:X254">H255+H257</f>
        <v>0</v>
      </c>
      <c r="I254" s="32">
        <f t="shared" si="38"/>
        <v>0</v>
      </c>
      <c r="J254" s="32">
        <f t="shared" si="38"/>
        <v>0</v>
      </c>
      <c r="K254" s="32">
        <f t="shared" si="38"/>
        <v>0</v>
      </c>
      <c r="L254" s="32">
        <f t="shared" si="38"/>
        <v>0</v>
      </c>
      <c r="M254" s="32">
        <f t="shared" si="38"/>
        <v>0</v>
      </c>
      <c r="N254" s="32">
        <f t="shared" si="38"/>
        <v>0</v>
      </c>
      <c r="O254" s="32">
        <f t="shared" si="38"/>
        <v>0</v>
      </c>
      <c r="P254" s="32">
        <f t="shared" si="38"/>
        <v>0</v>
      </c>
      <c r="Q254" s="32">
        <f t="shared" si="38"/>
        <v>0</v>
      </c>
      <c r="R254" s="32">
        <f t="shared" si="38"/>
        <v>0</v>
      </c>
      <c r="S254" s="32">
        <f t="shared" si="38"/>
        <v>0</v>
      </c>
      <c r="T254" s="32">
        <f t="shared" si="38"/>
        <v>0</v>
      </c>
      <c r="U254" s="32">
        <f t="shared" si="38"/>
        <v>0</v>
      </c>
      <c r="V254" s="32">
        <f t="shared" si="38"/>
        <v>0</v>
      </c>
      <c r="W254" s="32">
        <f t="shared" si="38"/>
        <v>0</v>
      </c>
      <c r="X254" s="32">
        <f t="shared" si="38"/>
        <v>5000</v>
      </c>
      <c r="Y254" s="59">
        <f>X254/G254*100</f>
        <v>198.74828331170292</v>
      </c>
    </row>
    <row r="255" spans="1:25" ht="54.75" customHeight="1" outlineLevel="5" thickBot="1">
      <c r="A255" s="96" t="s">
        <v>326</v>
      </c>
      <c r="B255" s="92">
        <v>951</v>
      </c>
      <c r="C255" s="93" t="s">
        <v>13</v>
      </c>
      <c r="D255" s="93" t="s">
        <v>328</v>
      </c>
      <c r="E255" s="93" t="s">
        <v>5</v>
      </c>
      <c r="F255" s="93"/>
      <c r="G255" s="147">
        <f>G256</f>
        <v>2515.745</v>
      </c>
      <c r="H255" s="2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44"/>
      <c r="X255" s="65">
        <v>0</v>
      </c>
      <c r="Y255" s="59">
        <f>X255/G255*100</f>
        <v>0</v>
      </c>
    </row>
    <row r="256" spans="1:25" ht="36" customHeight="1" outlineLevel="5" thickBot="1">
      <c r="A256" s="5" t="s">
        <v>107</v>
      </c>
      <c r="B256" s="21">
        <v>951</v>
      </c>
      <c r="C256" s="6" t="s">
        <v>13</v>
      </c>
      <c r="D256" s="6" t="s">
        <v>328</v>
      </c>
      <c r="E256" s="6" t="s">
        <v>101</v>
      </c>
      <c r="F256" s="6"/>
      <c r="G256" s="151">
        <f>G257</f>
        <v>2515.745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/>
      <c r="Y256" s="59"/>
    </row>
    <row r="257" spans="1:25" ht="32.25" outlineLevel="5" thickBot="1">
      <c r="A257" s="90" t="s">
        <v>109</v>
      </c>
      <c r="B257" s="94">
        <v>951</v>
      </c>
      <c r="C257" s="95" t="s">
        <v>13</v>
      </c>
      <c r="D257" s="95" t="s">
        <v>328</v>
      </c>
      <c r="E257" s="95" t="s">
        <v>103</v>
      </c>
      <c r="F257" s="95"/>
      <c r="G257" s="146">
        <v>2515.745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>
        <v>5000</v>
      </c>
      <c r="Y257" s="59">
        <f>X257/G257*100</f>
        <v>198.74828331170292</v>
      </c>
    </row>
    <row r="258" spans="1:25" ht="19.5" outlineLevel="5" thickBot="1">
      <c r="A258" s="110" t="s">
        <v>50</v>
      </c>
      <c r="B258" s="18">
        <v>951</v>
      </c>
      <c r="C258" s="14" t="s">
        <v>49</v>
      </c>
      <c r="D258" s="14" t="s">
        <v>6</v>
      </c>
      <c r="E258" s="14" t="s">
        <v>5</v>
      </c>
      <c r="F258" s="14"/>
      <c r="G258" s="144">
        <f>G259+G268+G273</f>
        <v>11185.55351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6.5" outlineLevel="5" thickBot="1">
      <c r="A259" s="126" t="s">
        <v>40</v>
      </c>
      <c r="B259" s="18">
        <v>951</v>
      </c>
      <c r="C259" s="39" t="s">
        <v>20</v>
      </c>
      <c r="D259" s="39" t="s">
        <v>6</v>
      </c>
      <c r="E259" s="39" t="s">
        <v>5</v>
      </c>
      <c r="F259" s="39"/>
      <c r="G259" s="164">
        <f>G264+G260</f>
        <v>9803.63651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114" t="s">
        <v>144</v>
      </c>
      <c r="B260" s="19">
        <v>953</v>
      </c>
      <c r="C260" s="9" t="s">
        <v>20</v>
      </c>
      <c r="D260" s="9" t="s">
        <v>145</v>
      </c>
      <c r="E260" s="9" t="s">
        <v>5</v>
      </c>
      <c r="F260" s="9"/>
      <c r="G260" s="157">
        <f>G261</f>
        <v>13.74251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114" t="s">
        <v>146</v>
      </c>
      <c r="B261" s="19">
        <v>953</v>
      </c>
      <c r="C261" s="9" t="s">
        <v>20</v>
      </c>
      <c r="D261" s="9" t="s">
        <v>147</v>
      </c>
      <c r="E261" s="9" t="s">
        <v>5</v>
      </c>
      <c r="F261" s="9"/>
      <c r="G261" s="157">
        <f>G262</f>
        <v>13.74251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16.5" outlineLevel="5" thickBot="1">
      <c r="A262" s="96" t="s">
        <v>158</v>
      </c>
      <c r="B262" s="92">
        <v>953</v>
      </c>
      <c r="C262" s="93" t="s">
        <v>20</v>
      </c>
      <c r="D262" s="93" t="s">
        <v>159</v>
      </c>
      <c r="E262" s="93" t="s">
        <v>5</v>
      </c>
      <c r="F262" s="93"/>
      <c r="G262" s="159">
        <f>G263</f>
        <v>13.74251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5" t="s">
        <v>118</v>
      </c>
      <c r="B263" s="21">
        <v>953</v>
      </c>
      <c r="C263" s="6" t="s">
        <v>20</v>
      </c>
      <c r="D263" s="6" t="s">
        <v>159</v>
      </c>
      <c r="E263" s="6" t="s">
        <v>92</v>
      </c>
      <c r="F263" s="6"/>
      <c r="G263" s="160">
        <v>13.74251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6" thickBot="1">
      <c r="A264" s="80" t="s">
        <v>307</v>
      </c>
      <c r="B264" s="19">
        <v>951</v>
      </c>
      <c r="C264" s="9" t="s">
        <v>20</v>
      </c>
      <c r="D264" s="9" t="s">
        <v>197</v>
      </c>
      <c r="E264" s="9" t="s">
        <v>5</v>
      </c>
      <c r="F264" s="9"/>
      <c r="G264" s="145">
        <f>G265</f>
        <v>9789.894</v>
      </c>
      <c r="H264" s="29">
        <f aca="true" t="shared" si="39" ref="H264:X264">H271+H276</f>
        <v>0</v>
      </c>
      <c r="I264" s="29">
        <f t="shared" si="39"/>
        <v>0</v>
      </c>
      <c r="J264" s="29">
        <f t="shared" si="39"/>
        <v>0</v>
      </c>
      <c r="K264" s="29">
        <f t="shared" si="39"/>
        <v>0</v>
      </c>
      <c r="L264" s="29">
        <f t="shared" si="39"/>
        <v>0</v>
      </c>
      <c r="M264" s="29">
        <f t="shared" si="39"/>
        <v>0</v>
      </c>
      <c r="N264" s="29">
        <f t="shared" si="39"/>
        <v>0</v>
      </c>
      <c r="O264" s="29">
        <f t="shared" si="39"/>
        <v>0</v>
      </c>
      <c r="P264" s="29">
        <f t="shared" si="39"/>
        <v>0</v>
      </c>
      <c r="Q264" s="29">
        <f t="shared" si="39"/>
        <v>0</v>
      </c>
      <c r="R264" s="29">
        <f t="shared" si="39"/>
        <v>0</v>
      </c>
      <c r="S264" s="29">
        <f t="shared" si="39"/>
        <v>0</v>
      </c>
      <c r="T264" s="29">
        <f t="shared" si="39"/>
        <v>0</v>
      </c>
      <c r="U264" s="29">
        <f t="shared" si="39"/>
        <v>0</v>
      </c>
      <c r="V264" s="29">
        <f t="shared" si="39"/>
        <v>0</v>
      </c>
      <c r="W264" s="29">
        <f t="shared" si="39"/>
        <v>0</v>
      </c>
      <c r="X264" s="73">
        <f t="shared" si="39"/>
        <v>1409.01825</v>
      </c>
      <c r="Y264" s="59">
        <f>X264/G264*100</f>
        <v>14.392579225066177</v>
      </c>
    </row>
    <row r="265" spans="1:25" ht="32.25" outlineLevel="6" thickBot="1">
      <c r="A265" s="127" t="s">
        <v>198</v>
      </c>
      <c r="B265" s="134">
        <v>951</v>
      </c>
      <c r="C265" s="93" t="s">
        <v>20</v>
      </c>
      <c r="D265" s="93" t="s">
        <v>199</v>
      </c>
      <c r="E265" s="93" t="s">
        <v>5</v>
      </c>
      <c r="F265" s="97"/>
      <c r="G265" s="147">
        <f>G266</f>
        <v>9789.894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3"/>
      <c r="Y265" s="59"/>
    </row>
    <row r="266" spans="1:25" ht="19.5" outlineLevel="6" thickBot="1">
      <c r="A266" s="5" t="s">
        <v>129</v>
      </c>
      <c r="B266" s="21">
        <v>951</v>
      </c>
      <c r="C266" s="6" t="s">
        <v>20</v>
      </c>
      <c r="D266" s="6" t="s">
        <v>199</v>
      </c>
      <c r="E266" s="6" t="s">
        <v>5</v>
      </c>
      <c r="F266" s="78"/>
      <c r="G266" s="151">
        <f>G267</f>
        <v>9789.894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3"/>
      <c r="Y266" s="59"/>
    </row>
    <row r="267" spans="1:25" ht="48" outlineLevel="6" thickBot="1">
      <c r="A267" s="98" t="s">
        <v>308</v>
      </c>
      <c r="B267" s="136">
        <v>951</v>
      </c>
      <c r="C267" s="95" t="s">
        <v>20</v>
      </c>
      <c r="D267" s="95" t="s">
        <v>199</v>
      </c>
      <c r="E267" s="95" t="s">
        <v>92</v>
      </c>
      <c r="F267" s="99"/>
      <c r="G267" s="146">
        <v>9789.894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3"/>
      <c r="Y267" s="59"/>
    </row>
    <row r="268" spans="1:25" ht="32.25" outlineLevel="6" thickBot="1">
      <c r="A268" s="126" t="s">
        <v>61</v>
      </c>
      <c r="B268" s="18">
        <v>951</v>
      </c>
      <c r="C268" s="39" t="s">
        <v>60</v>
      </c>
      <c r="D268" s="39" t="s">
        <v>6</v>
      </c>
      <c r="E268" s="39" t="s">
        <v>5</v>
      </c>
      <c r="F268" s="39"/>
      <c r="G268" s="121">
        <f>G269</f>
        <v>50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3"/>
      <c r="Y268" s="59"/>
    </row>
    <row r="269" spans="1:25" ht="19.5" outlineLevel="6" thickBot="1">
      <c r="A269" s="8" t="s">
        <v>355</v>
      </c>
      <c r="B269" s="19">
        <v>951</v>
      </c>
      <c r="C269" s="9" t="s">
        <v>60</v>
      </c>
      <c r="D269" s="9" t="s">
        <v>200</v>
      </c>
      <c r="E269" s="9" t="s">
        <v>5</v>
      </c>
      <c r="F269" s="9"/>
      <c r="G269" s="10">
        <f>G270</f>
        <v>50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48" outlineLevel="6" thickBot="1">
      <c r="A270" s="116" t="s">
        <v>201</v>
      </c>
      <c r="B270" s="92">
        <v>951</v>
      </c>
      <c r="C270" s="93" t="s">
        <v>60</v>
      </c>
      <c r="D270" s="93" t="s">
        <v>202</v>
      </c>
      <c r="E270" s="93" t="s">
        <v>5</v>
      </c>
      <c r="F270" s="93"/>
      <c r="G270" s="16">
        <f>G271</f>
        <v>50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32.25" outlineLevel="6" thickBot="1">
      <c r="A271" s="5" t="s">
        <v>107</v>
      </c>
      <c r="B271" s="21">
        <v>951</v>
      </c>
      <c r="C271" s="6" t="s">
        <v>60</v>
      </c>
      <c r="D271" s="6" t="s">
        <v>202</v>
      </c>
      <c r="E271" s="6" t="s">
        <v>101</v>
      </c>
      <c r="F271" s="6"/>
      <c r="G271" s="7">
        <f>G272</f>
        <v>50</v>
      </c>
      <c r="H271" s="10">
        <f aca="true" t="shared" si="40" ref="H271:X272">H272</f>
        <v>0</v>
      </c>
      <c r="I271" s="10">
        <f t="shared" si="40"/>
        <v>0</v>
      </c>
      <c r="J271" s="10">
        <f t="shared" si="40"/>
        <v>0</v>
      </c>
      <c r="K271" s="10">
        <f t="shared" si="40"/>
        <v>0</v>
      </c>
      <c r="L271" s="10">
        <f t="shared" si="40"/>
        <v>0</v>
      </c>
      <c r="M271" s="10">
        <f t="shared" si="40"/>
        <v>0</v>
      </c>
      <c r="N271" s="10">
        <f t="shared" si="40"/>
        <v>0</v>
      </c>
      <c r="O271" s="10">
        <f t="shared" si="40"/>
        <v>0</v>
      </c>
      <c r="P271" s="10">
        <f t="shared" si="40"/>
        <v>0</v>
      </c>
      <c r="Q271" s="10">
        <f t="shared" si="40"/>
        <v>0</v>
      </c>
      <c r="R271" s="10">
        <f t="shared" si="40"/>
        <v>0</v>
      </c>
      <c r="S271" s="10">
        <f t="shared" si="40"/>
        <v>0</v>
      </c>
      <c r="T271" s="10">
        <f t="shared" si="40"/>
        <v>0</v>
      </c>
      <c r="U271" s="10">
        <f t="shared" si="40"/>
        <v>0</v>
      </c>
      <c r="V271" s="10">
        <f t="shared" si="40"/>
        <v>0</v>
      </c>
      <c r="W271" s="10">
        <f t="shared" si="40"/>
        <v>0</v>
      </c>
      <c r="X271" s="66">
        <f t="shared" si="40"/>
        <v>0</v>
      </c>
      <c r="Y271" s="59">
        <f>X271/G271*100</f>
        <v>0</v>
      </c>
    </row>
    <row r="272" spans="1:25" ht="32.25" outlineLevel="6" thickBot="1">
      <c r="A272" s="90" t="s">
        <v>109</v>
      </c>
      <c r="B272" s="94">
        <v>951</v>
      </c>
      <c r="C272" s="95" t="s">
        <v>60</v>
      </c>
      <c r="D272" s="95" t="s">
        <v>202</v>
      </c>
      <c r="E272" s="95" t="s">
        <v>103</v>
      </c>
      <c r="F272" s="95"/>
      <c r="G272" s="100">
        <v>50</v>
      </c>
      <c r="H272" s="12">
        <f t="shared" si="40"/>
        <v>0</v>
      </c>
      <c r="I272" s="12">
        <f t="shared" si="40"/>
        <v>0</v>
      </c>
      <c r="J272" s="12">
        <f t="shared" si="40"/>
        <v>0</v>
      </c>
      <c r="K272" s="12">
        <f t="shared" si="40"/>
        <v>0</v>
      </c>
      <c r="L272" s="12">
        <f t="shared" si="40"/>
        <v>0</v>
      </c>
      <c r="M272" s="12">
        <f t="shared" si="40"/>
        <v>0</v>
      </c>
      <c r="N272" s="12">
        <f t="shared" si="40"/>
        <v>0</v>
      </c>
      <c r="O272" s="12">
        <f t="shared" si="40"/>
        <v>0</v>
      </c>
      <c r="P272" s="12">
        <f t="shared" si="40"/>
        <v>0</v>
      </c>
      <c r="Q272" s="12">
        <f t="shared" si="40"/>
        <v>0</v>
      </c>
      <c r="R272" s="12">
        <f t="shared" si="40"/>
        <v>0</v>
      </c>
      <c r="S272" s="12">
        <f t="shared" si="40"/>
        <v>0</v>
      </c>
      <c r="T272" s="12">
        <f t="shared" si="40"/>
        <v>0</v>
      </c>
      <c r="U272" s="12">
        <f t="shared" si="40"/>
        <v>0</v>
      </c>
      <c r="V272" s="12">
        <f t="shared" si="40"/>
        <v>0</v>
      </c>
      <c r="W272" s="12">
        <f t="shared" si="40"/>
        <v>0</v>
      </c>
      <c r="X272" s="67">
        <f t="shared" si="40"/>
        <v>0</v>
      </c>
      <c r="Y272" s="59">
        <f>X272/G272*100</f>
        <v>0</v>
      </c>
    </row>
    <row r="273" spans="1:25" ht="19.5" outlineLevel="6" thickBot="1">
      <c r="A273" s="126" t="s">
        <v>35</v>
      </c>
      <c r="B273" s="18">
        <v>951</v>
      </c>
      <c r="C273" s="39" t="s">
        <v>14</v>
      </c>
      <c r="D273" s="39" t="s">
        <v>6</v>
      </c>
      <c r="E273" s="39" t="s">
        <v>5</v>
      </c>
      <c r="F273" s="39"/>
      <c r="G273" s="164">
        <f>G274</f>
        <v>1331.9170000000001</v>
      </c>
      <c r="H273" s="24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42"/>
      <c r="X273" s="65">
        <v>0</v>
      </c>
      <c r="Y273" s="59">
        <f>X273/G273*100</f>
        <v>0</v>
      </c>
    </row>
    <row r="274" spans="1:25" ht="32.25" outlineLevel="6" thickBot="1">
      <c r="A274" s="114" t="s">
        <v>144</v>
      </c>
      <c r="B274" s="19">
        <v>951</v>
      </c>
      <c r="C274" s="9" t="s">
        <v>14</v>
      </c>
      <c r="D274" s="9" t="s">
        <v>145</v>
      </c>
      <c r="E274" s="9" t="s">
        <v>5</v>
      </c>
      <c r="F274" s="9"/>
      <c r="G274" s="145">
        <f>G275</f>
        <v>1331.9170000000001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</row>
    <row r="275" spans="1:25" ht="32.25" outlineLevel="6" thickBot="1">
      <c r="A275" s="114" t="s">
        <v>146</v>
      </c>
      <c r="B275" s="19">
        <v>951</v>
      </c>
      <c r="C275" s="11" t="s">
        <v>14</v>
      </c>
      <c r="D275" s="11" t="s">
        <v>147</v>
      </c>
      <c r="E275" s="11" t="s">
        <v>5</v>
      </c>
      <c r="F275" s="11"/>
      <c r="G275" s="148">
        <f>G276</f>
        <v>1331.9170000000001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48" outlineLevel="6" thickBot="1">
      <c r="A276" s="115" t="s">
        <v>305</v>
      </c>
      <c r="B276" s="132">
        <v>951</v>
      </c>
      <c r="C276" s="93" t="s">
        <v>14</v>
      </c>
      <c r="D276" s="93" t="s">
        <v>150</v>
      </c>
      <c r="E276" s="93" t="s">
        <v>5</v>
      </c>
      <c r="F276" s="93"/>
      <c r="G276" s="147">
        <f>G277+G280</f>
        <v>1331.9170000000001</v>
      </c>
      <c r="H276" s="31">
        <f aca="true" t="shared" si="41" ref="H276:X278">H277</f>
        <v>0</v>
      </c>
      <c r="I276" s="31">
        <f t="shared" si="41"/>
        <v>0</v>
      </c>
      <c r="J276" s="31">
        <f t="shared" si="41"/>
        <v>0</v>
      </c>
      <c r="K276" s="31">
        <f t="shared" si="41"/>
        <v>0</v>
      </c>
      <c r="L276" s="31">
        <f t="shared" si="41"/>
        <v>0</v>
      </c>
      <c r="M276" s="31">
        <f t="shared" si="41"/>
        <v>0</v>
      </c>
      <c r="N276" s="31">
        <f t="shared" si="41"/>
        <v>0</v>
      </c>
      <c r="O276" s="31">
        <f t="shared" si="41"/>
        <v>0</v>
      </c>
      <c r="P276" s="31">
        <f t="shared" si="41"/>
        <v>0</v>
      </c>
      <c r="Q276" s="31">
        <f t="shared" si="41"/>
        <v>0</v>
      </c>
      <c r="R276" s="31">
        <f t="shared" si="41"/>
        <v>0</v>
      </c>
      <c r="S276" s="31">
        <f t="shared" si="41"/>
        <v>0</v>
      </c>
      <c r="T276" s="31">
        <f t="shared" si="41"/>
        <v>0</v>
      </c>
      <c r="U276" s="31">
        <f t="shared" si="41"/>
        <v>0</v>
      </c>
      <c r="V276" s="31">
        <f t="shared" si="41"/>
        <v>0</v>
      </c>
      <c r="W276" s="31">
        <f t="shared" si="41"/>
        <v>0</v>
      </c>
      <c r="X276" s="66">
        <f t="shared" si="41"/>
        <v>1409.01825</v>
      </c>
      <c r="Y276" s="59">
        <f>X276/G276*100</f>
        <v>105.78874284208399</v>
      </c>
    </row>
    <row r="277" spans="1:25" ht="32.25" outlineLevel="6" thickBot="1">
      <c r="A277" s="5" t="s">
        <v>98</v>
      </c>
      <c r="B277" s="21">
        <v>951</v>
      </c>
      <c r="C277" s="6" t="s">
        <v>14</v>
      </c>
      <c r="D277" s="6" t="s">
        <v>150</v>
      </c>
      <c r="E277" s="6" t="s">
        <v>95</v>
      </c>
      <c r="F277" s="6"/>
      <c r="G277" s="151">
        <f>G278+G279</f>
        <v>1324.18</v>
      </c>
      <c r="H277" s="32">
        <f t="shared" si="41"/>
        <v>0</v>
      </c>
      <c r="I277" s="32">
        <f t="shared" si="41"/>
        <v>0</v>
      </c>
      <c r="J277" s="32">
        <f t="shared" si="41"/>
        <v>0</v>
      </c>
      <c r="K277" s="32">
        <f t="shared" si="41"/>
        <v>0</v>
      </c>
      <c r="L277" s="32">
        <f t="shared" si="41"/>
        <v>0</v>
      </c>
      <c r="M277" s="32">
        <f t="shared" si="41"/>
        <v>0</v>
      </c>
      <c r="N277" s="32">
        <f t="shared" si="41"/>
        <v>0</v>
      </c>
      <c r="O277" s="32">
        <f t="shared" si="41"/>
        <v>0</v>
      </c>
      <c r="P277" s="32">
        <f t="shared" si="41"/>
        <v>0</v>
      </c>
      <c r="Q277" s="32">
        <f t="shared" si="41"/>
        <v>0</v>
      </c>
      <c r="R277" s="32">
        <f t="shared" si="41"/>
        <v>0</v>
      </c>
      <c r="S277" s="32">
        <f t="shared" si="41"/>
        <v>0</v>
      </c>
      <c r="T277" s="32">
        <f t="shared" si="41"/>
        <v>0</v>
      </c>
      <c r="U277" s="32">
        <f t="shared" si="41"/>
        <v>0</v>
      </c>
      <c r="V277" s="32">
        <f t="shared" si="41"/>
        <v>0</v>
      </c>
      <c r="W277" s="32">
        <f t="shared" si="41"/>
        <v>0</v>
      </c>
      <c r="X277" s="67">
        <f t="shared" si="41"/>
        <v>1409.01825</v>
      </c>
      <c r="Y277" s="59">
        <f>X277/G277*100</f>
        <v>106.40685178752133</v>
      </c>
    </row>
    <row r="278" spans="1:25" ht="16.5" outlineLevel="6" thickBot="1">
      <c r="A278" s="90" t="s">
        <v>99</v>
      </c>
      <c r="B278" s="94">
        <v>951</v>
      </c>
      <c r="C278" s="95" t="s">
        <v>14</v>
      </c>
      <c r="D278" s="95" t="s">
        <v>150</v>
      </c>
      <c r="E278" s="95" t="s">
        <v>96</v>
      </c>
      <c r="F278" s="95"/>
      <c r="G278" s="146">
        <v>1321.98</v>
      </c>
      <c r="H278" s="34">
        <f t="shared" si="41"/>
        <v>0</v>
      </c>
      <c r="I278" s="34">
        <f t="shared" si="41"/>
        <v>0</v>
      </c>
      <c r="J278" s="34">
        <f t="shared" si="41"/>
        <v>0</v>
      </c>
      <c r="K278" s="34">
        <f t="shared" si="41"/>
        <v>0</v>
      </c>
      <c r="L278" s="34">
        <f t="shared" si="41"/>
        <v>0</v>
      </c>
      <c r="M278" s="34">
        <f t="shared" si="41"/>
        <v>0</v>
      </c>
      <c r="N278" s="34">
        <f t="shared" si="41"/>
        <v>0</v>
      </c>
      <c r="O278" s="34">
        <f t="shared" si="41"/>
        <v>0</v>
      </c>
      <c r="P278" s="34">
        <f t="shared" si="41"/>
        <v>0</v>
      </c>
      <c r="Q278" s="34">
        <f t="shared" si="41"/>
        <v>0</v>
      </c>
      <c r="R278" s="34">
        <f t="shared" si="41"/>
        <v>0</v>
      </c>
      <c r="S278" s="34">
        <f t="shared" si="41"/>
        <v>0</v>
      </c>
      <c r="T278" s="34">
        <f t="shared" si="41"/>
        <v>0</v>
      </c>
      <c r="U278" s="34">
        <f t="shared" si="41"/>
        <v>0</v>
      </c>
      <c r="V278" s="34">
        <f t="shared" si="41"/>
        <v>0</v>
      </c>
      <c r="W278" s="34">
        <f t="shared" si="41"/>
        <v>0</v>
      </c>
      <c r="X278" s="68">
        <f t="shared" si="41"/>
        <v>1409.01825</v>
      </c>
      <c r="Y278" s="59">
        <f>X278/G278*100</f>
        <v>106.58393092179912</v>
      </c>
    </row>
    <row r="279" spans="1:25" ht="32.25" outlineLevel="6" thickBot="1">
      <c r="A279" s="90" t="s">
        <v>100</v>
      </c>
      <c r="B279" s="94">
        <v>951</v>
      </c>
      <c r="C279" s="95" t="s">
        <v>14</v>
      </c>
      <c r="D279" s="95" t="s">
        <v>150</v>
      </c>
      <c r="E279" s="95" t="s">
        <v>97</v>
      </c>
      <c r="F279" s="95"/>
      <c r="G279" s="146">
        <v>2.2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1409.01825</v>
      </c>
      <c r="Y279" s="59">
        <f>X279/G279*100</f>
        <v>64046.28409090909</v>
      </c>
    </row>
    <row r="280" spans="1:25" ht="32.25" outlineLevel="6" thickBot="1">
      <c r="A280" s="5" t="s">
        <v>107</v>
      </c>
      <c r="B280" s="21">
        <v>951</v>
      </c>
      <c r="C280" s="6" t="s">
        <v>14</v>
      </c>
      <c r="D280" s="6" t="s">
        <v>150</v>
      </c>
      <c r="E280" s="6" t="s">
        <v>101</v>
      </c>
      <c r="F280" s="6"/>
      <c r="G280" s="151">
        <f>G281</f>
        <v>7.737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32.25" outlineLevel="6" thickBot="1">
      <c r="A281" s="90" t="s">
        <v>109</v>
      </c>
      <c r="B281" s="94">
        <v>951</v>
      </c>
      <c r="C281" s="95" t="s">
        <v>14</v>
      </c>
      <c r="D281" s="95" t="s">
        <v>150</v>
      </c>
      <c r="E281" s="95" t="s">
        <v>103</v>
      </c>
      <c r="F281" s="95"/>
      <c r="G281" s="146">
        <v>7.737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19.5" outlineLevel="6" thickBot="1">
      <c r="A282" s="110" t="s">
        <v>67</v>
      </c>
      <c r="B282" s="18">
        <v>951</v>
      </c>
      <c r="C282" s="14" t="s">
        <v>48</v>
      </c>
      <c r="D282" s="14" t="s">
        <v>6</v>
      </c>
      <c r="E282" s="14" t="s">
        <v>5</v>
      </c>
      <c r="F282" s="14"/>
      <c r="G282" s="15">
        <f>G287+G283</f>
        <v>18350.159000000003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32.25" outlineLevel="6" thickBot="1">
      <c r="A283" s="114" t="s">
        <v>144</v>
      </c>
      <c r="B283" s="19">
        <v>953</v>
      </c>
      <c r="C283" s="9" t="s">
        <v>390</v>
      </c>
      <c r="D283" s="9" t="s">
        <v>145</v>
      </c>
      <c r="E283" s="9" t="s">
        <v>5</v>
      </c>
      <c r="F283" s="9"/>
      <c r="G283" s="157">
        <f>G284</f>
        <v>5.419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114" t="s">
        <v>146</v>
      </c>
      <c r="B284" s="19">
        <v>953</v>
      </c>
      <c r="C284" s="9" t="s">
        <v>390</v>
      </c>
      <c r="D284" s="9" t="s">
        <v>147</v>
      </c>
      <c r="E284" s="9" t="s">
        <v>5</v>
      </c>
      <c r="F284" s="9"/>
      <c r="G284" s="157">
        <f>G285</f>
        <v>5.419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19.5" outlineLevel="6" thickBot="1">
      <c r="A285" s="96" t="s">
        <v>158</v>
      </c>
      <c r="B285" s="92">
        <v>953</v>
      </c>
      <c r="C285" s="93" t="s">
        <v>390</v>
      </c>
      <c r="D285" s="93" t="s">
        <v>159</v>
      </c>
      <c r="E285" s="93" t="s">
        <v>5</v>
      </c>
      <c r="F285" s="93"/>
      <c r="G285" s="159">
        <f>G286</f>
        <v>5.419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19.5" outlineLevel="6" thickBot="1">
      <c r="A286" s="5" t="s">
        <v>118</v>
      </c>
      <c r="B286" s="21">
        <v>953</v>
      </c>
      <c r="C286" s="6" t="s">
        <v>390</v>
      </c>
      <c r="D286" s="6" t="s">
        <v>159</v>
      </c>
      <c r="E286" s="6" t="s">
        <v>92</v>
      </c>
      <c r="F286" s="6"/>
      <c r="G286" s="160">
        <v>5.419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19.5" outlineLevel="6" thickBot="1">
      <c r="A287" s="8" t="s">
        <v>36</v>
      </c>
      <c r="B287" s="19">
        <v>951</v>
      </c>
      <c r="C287" s="9" t="s">
        <v>15</v>
      </c>
      <c r="D287" s="9" t="s">
        <v>6</v>
      </c>
      <c r="E287" s="9" t="s">
        <v>5</v>
      </c>
      <c r="F287" s="9"/>
      <c r="G287" s="10">
        <f>G288+G304+G308+G312</f>
        <v>18344.74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19.5" outlineLevel="6" thickBot="1">
      <c r="A288" s="13" t="s">
        <v>203</v>
      </c>
      <c r="B288" s="19">
        <v>951</v>
      </c>
      <c r="C288" s="11" t="s">
        <v>15</v>
      </c>
      <c r="D288" s="11" t="s">
        <v>204</v>
      </c>
      <c r="E288" s="11" t="s">
        <v>5</v>
      </c>
      <c r="F288" s="11"/>
      <c r="G288" s="12">
        <f>G289+G293</f>
        <v>17994.74</v>
      </c>
      <c r="H288" s="29">
        <f aca="true" t="shared" si="42" ref="H288:X288">H289</f>
        <v>0</v>
      </c>
      <c r="I288" s="29">
        <f t="shared" si="42"/>
        <v>0</v>
      </c>
      <c r="J288" s="29">
        <f t="shared" si="42"/>
        <v>0</v>
      </c>
      <c r="K288" s="29">
        <f t="shared" si="42"/>
        <v>0</v>
      </c>
      <c r="L288" s="29">
        <f t="shared" si="42"/>
        <v>0</v>
      </c>
      <c r="M288" s="29">
        <f t="shared" si="42"/>
        <v>0</v>
      </c>
      <c r="N288" s="29">
        <f t="shared" si="42"/>
        <v>0</v>
      </c>
      <c r="O288" s="29">
        <f t="shared" si="42"/>
        <v>0</v>
      </c>
      <c r="P288" s="29">
        <f t="shared" si="42"/>
        <v>0</v>
      </c>
      <c r="Q288" s="29">
        <f t="shared" si="42"/>
        <v>0</v>
      </c>
      <c r="R288" s="29">
        <f t="shared" si="42"/>
        <v>0</v>
      </c>
      <c r="S288" s="29">
        <f t="shared" si="42"/>
        <v>0</v>
      </c>
      <c r="T288" s="29">
        <f t="shared" si="42"/>
        <v>0</v>
      </c>
      <c r="U288" s="29">
        <f t="shared" si="42"/>
        <v>0</v>
      </c>
      <c r="V288" s="29">
        <f t="shared" si="42"/>
        <v>0</v>
      </c>
      <c r="W288" s="29">
        <f t="shared" si="42"/>
        <v>0</v>
      </c>
      <c r="X288" s="73">
        <f t="shared" si="42"/>
        <v>669.14176</v>
      </c>
      <c r="Y288" s="59">
        <f>X288/G288*100</f>
        <v>3.718540862496485</v>
      </c>
    </row>
    <row r="289" spans="1:25" ht="16.5" outlineLevel="6" thickBot="1">
      <c r="A289" s="96" t="s">
        <v>130</v>
      </c>
      <c r="B289" s="92">
        <v>951</v>
      </c>
      <c r="C289" s="93" t="s">
        <v>15</v>
      </c>
      <c r="D289" s="93" t="s">
        <v>205</v>
      </c>
      <c r="E289" s="93" t="s">
        <v>5</v>
      </c>
      <c r="F289" s="93"/>
      <c r="G289" s="16">
        <f>G290</f>
        <v>100</v>
      </c>
      <c r="H289" s="10">
        <f aca="true" t="shared" si="43" ref="H289:X289">H304</f>
        <v>0</v>
      </c>
      <c r="I289" s="10">
        <f t="shared" si="43"/>
        <v>0</v>
      </c>
      <c r="J289" s="10">
        <f t="shared" si="43"/>
        <v>0</v>
      </c>
      <c r="K289" s="10">
        <f t="shared" si="43"/>
        <v>0</v>
      </c>
      <c r="L289" s="10">
        <f t="shared" si="43"/>
        <v>0</v>
      </c>
      <c r="M289" s="10">
        <f t="shared" si="43"/>
        <v>0</v>
      </c>
      <c r="N289" s="10">
        <f t="shared" si="43"/>
        <v>0</v>
      </c>
      <c r="O289" s="10">
        <f t="shared" si="43"/>
        <v>0</v>
      </c>
      <c r="P289" s="10">
        <f t="shared" si="43"/>
        <v>0</v>
      </c>
      <c r="Q289" s="10">
        <f t="shared" si="43"/>
        <v>0</v>
      </c>
      <c r="R289" s="10">
        <f t="shared" si="43"/>
        <v>0</v>
      </c>
      <c r="S289" s="10">
        <f t="shared" si="43"/>
        <v>0</v>
      </c>
      <c r="T289" s="10">
        <f t="shared" si="43"/>
        <v>0</v>
      </c>
      <c r="U289" s="10">
        <f t="shared" si="43"/>
        <v>0</v>
      </c>
      <c r="V289" s="10">
        <f t="shared" si="43"/>
        <v>0</v>
      </c>
      <c r="W289" s="10">
        <f t="shared" si="43"/>
        <v>0</v>
      </c>
      <c r="X289" s="66">
        <f t="shared" si="43"/>
        <v>669.14176</v>
      </c>
      <c r="Y289" s="59">
        <f>X289/G289*100</f>
        <v>669.14176</v>
      </c>
    </row>
    <row r="290" spans="1:25" ht="32.25" outlineLevel="6" thickBot="1">
      <c r="A290" s="79" t="s">
        <v>206</v>
      </c>
      <c r="B290" s="21">
        <v>951</v>
      </c>
      <c r="C290" s="6" t="s">
        <v>15</v>
      </c>
      <c r="D290" s="6" t="s">
        <v>207</v>
      </c>
      <c r="E290" s="6" t="s">
        <v>5</v>
      </c>
      <c r="F290" s="6"/>
      <c r="G290" s="7">
        <f>G291</f>
        <v>100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</row>
    <row r="291" spans="1:25" ht="32.25" outlineLevel="6" thickBot="1">
      <c r="A291" s="90" t="s">
        <v>107</v>
      </c>
      <c r="B291" s="94">
        <v>951</v>
      </c>
      <c r="C291" s="95" t="s">
        <v>15</v>
      </c>
      <c r="D291" s="95" t="s">
        <v>207</v>
      </c>
      <c r="E291" s="95" t="s">
        <v>101</v>
      </c>
      <c r="F291" s="95"/>
      <c r="G291" s="100">
        <f>G292</f>
        <v>100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32.25" outlineLevel="6" thickBot="1">
      <c r="A292" s="90" t="s">
        <v>109</v>
      </c>
      <c r="B292" s="94">
        <v>951</v>
      </c>
      <c r="C292" s="95" t="s">
        <v>15</v>
      </c>
      <c r="D292" s="95" t="s">
        <v>207</v>
      </c>
      <c r="E292" s="95" t="s">
        <v>103</v>
      </c>
      <c r="F292" s="95"/>
      <c r="G292" s="100">
        <v>100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4.5" customHeight="1" outlineLevel="6" thickBot="1">
      <c r="A293" s="116" t="s">
        <v>208</v>
      </c>
      <c r="B293" s="92">
        <v>951</v>
      </c>
      <c r="C293" s="93" t="s">
        <v>15</v>
      </c>
      <c r="D293" s="93" t="s">
        <v>209</v>
      </c>
      <c r="E293" s="93" t="s">
        <v>5</v>
      </c>
      <c r="F293" s="93"/>
      <c r="G293" s="16">
        <f>G294+G298+G301</f>
        <v>17894.74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32.25" outlineLevel="6" thickBot="1">
      <c r="A294" s="5" t="s">
        <v>210</v>
      </c>
      <c r="B294" s="21">
        <v>951</v>
      </c>
      <c r="C294" s="6" t="s">
        <v>15</v>
      </c>
      <c r="D294" s="6" t="s">
        <v>211</v>
      </c>
      <c r="E294" s="6" t="s">
        <v>5</v>
      </c>
      <c r="F294" s="6"/>
      <c r="G294" s="7">
        <f>G295</f>
        <v>10168.33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16.5" outlineLevel="6" thickBot="1">
      <c r="A295" s="90" t="s">
        <v>129</v>
      </c>
      <c r="B295" s="94">
        <v>951</v>
      </c>
      <c r="C295" s="95" t="s">
        <v>15</v>
      </c>
      <c r="D295" s="95" t="s">
        <v>211</v>
      </c>
      <c r="E295" s="95" t="s">
        <v>128</v>
      </c>
      <c r="F295" s="95"/>
      <c r="G295" s="100">
        <f>G296+G297</f>
        <v>10168.33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48" outlineLevel="6" thickBot="1">
      <c r="A296" s="101" t="s">
        <v>308</v>
      </c>
      <c r="B296" s="94">
        <v>951</v>
      </c>
      <c r="C296" s="95" t="s">
        <v>15</v>
      </c>
      <c r="D296" s="95" t="s">
        <v>211</v>
      </c>
      <c r="E296" s="95" t="s">
        <v>92</v>
      </c>
      <c r="F296" s="95"/>
      <c r="G296" s="100">
        <v>10113.34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16.5" outlineLevel="6" thickBot="1">
      <c r="A297" s="98" t="s">
        <v>90</v>
      </c>
      <c r="B297" s="94">
        <v>951</v>
      </c>
      <c r="C297" s="95" t="s">
        <v>15</v>
      </c>
      <c r="D297" s="95" t="s">
        <v>366</v>
      </c>
      <c r="E297" s="95" t="s">
        <v>91</v>
      </c>
      <c r="F297" s="95"/>
      <c r="G297" s="100">
        <v>54.99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32.25" outlineLevel="6" thickBot="1">
      <c r="A298" s="5" t="s">
        <v>212</v>
      </c>
      <c r="B298" s="21">
        <v>951</v>
      </c>
      <c r="C298" s="6" t="s">
        <v>15</v>
      </c>
      <c r="D298" s="6" t="s">
        <v>213</v>
      </c>
      <c r="E298" s="6" t="s">
        <v>5</v>
      </c>
      <c r="F298" s="6"/>
      <c r="G298" s="7">
        <f>G299</f>
        <v>7716.51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16.5" outlineLevel="6" thickBot="1">
      <c r="A299" s="90" t="s">
        <v>129</v>
      </c>
      <c r="B299" s="94">
        <v>951</v>
      </c>
      <c r="C299" s="95" t="s">
        <v>15</v>
      </c>
      <c r="D299" s="95" t="s">
        <v>213</v>
      </c>
      <c r="E299" s="95" t="s">
        <v>128</v>
      </c>
      <c r="F299" s="95"/>
      <c r="G299" s="100">
        <f>G300</f>
        <v>7716.51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48" outlineLevel="6" thickBot="1">
      <c r="A300" s="101" t="s">
        <v>308</v>
      </c>
      <c r="B300" s="94">
        <v>951</v>
      </c>
      <c r="C300" s="95" t="s">
        <v>15</v>
      </c>
      <c r="D300" s="95" t="s">
        <v>213</v>
      </c>
      <c r="E300" s="95" t="s">
        <v>92</v>
      </c>
      <c r="F300" s="95"/>
      <c r="G300" s="100">
        <v>7716.51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32.25" outlineLevel="6" thickBot="1">
      <c r="A301" s="79" t="s">
        <v>386</v>
      </c>
      <c r="B301" s="21">
        <v>951</v>
      </c>
      <c r="C301" s="6" t="s">
        <v>15</v>
      </c>
      <c r="D301" s="6" t="s">
        <v>387</v>
      </c>
      <c r="E301" s="6" t="s">
        <v>5</v>
      </c>
      <c r="F301" s="6"/>
      <c r="G301" s="7">
        <f>G302</f>
        <v>9.9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90" t="s">
        <v>129</v>
      </c>
      <c r="B302" s="94">
        <v>951</v>
      </c>
      <c r="C302" s="95" t="s">
        <v>15</v>
      </c>
      <c r="D302" s="95" t="s">
        <v>387</v>
      </c>
      <c r="E302" s="95" t="s">
        <v>128</v>
      </c>
      <c r="F302" s="95"/>
      <c r="G302" s="100">
        <f>G303</f>
        <v>9.9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101" t="s">
        <v>308</v>
      </c>
      <c r="B303" s="94">
        <v>951</v>
      </c>
      <c r="C303" s="95" t="s">
        <v>15</v>
      </c>
      <c r="D303" s="95" t="s">
        <v>387</v>
      </c>
      <c r="E303" s="95" t="s">
        <v>92</v>
      </c>
      <c r="F303" s="95"/>
      <c r="G303" s="100">
        <v>9.9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16.5" outlineLevel="6" thickBot="1">
      <c r="A304" s="8" t="s">
        <v>356</v>
      </c>
      <c r="B304" s="19">
        <v>951</v>
      </c>
      <c r="C304" s="9" t="s">
        <v>15</v>
      </c>
      <c r="D304" s="9" t="s">
        <v>214</v>
      </c>
      <c r="E304" s="9" t="s">
        <v>5</v>
      </c>
      <c r="F304" s="9"/>
      <c r="G304" s="10">
        <f>G305</f>
        <v>200</v>
      </c>
      <c r="H304" s="12">
        <f aca="true" t="shared" si="44" ref="H304:X304">H305</f>
        <v>0</v>
      </c>
      <c r="I304" s="12">
        <f t="shared" si="44"/>
        <v>0</v>
      </c>
      <c r="J304" s="12">
        <f t="shared" si="44"/>
        <v>0</v>
      </c>
      <c r="K304" s="12">
        <f t="shared" si="44"/>
        <v>0</v>
      </c>
      <c r="L304" s="12">
        <f t="shared" si="44"/>
        <v>0</v>
      </c>
      <c r="M304" s="12">
        <f t="shared" si="44"/>
        <v>0</v>
      </c>
      <c r="N304" s="12">
        <f t="shared" si="44"/>
        <v>0</v>
      </c>
      <c r="O304" s="12">
        <f t="shared" si="44"/>
        <v>0</v>
      </c>
      <c r="P304" s="12">
        <f t="shared" si="44"/>
        <v>0</v>
      </c>
      <c r="Q304" s="12">
        <f t="shared" si="44"/>
        <v>0</v>
      </c>
      <c r="R304" s="12">
        <f t="shared" si="44"/>
        <v>0</v>
      </c>
      <c r="S304" s="12">
        <f t="shared" si="44"/>
        <v>0</v>
      </c>
      <c r="T304" s="12">
        <f t="shared" si="44"/>
        <v>0</v>
      </c>
      <c r="U304" s="12">
        <f t="shared" si="44"/>
        <v>0</v>
      </c>
      <c r="V304" s="12">
        <f t="shared" si="44"/>
        <v>0</v>
      </c>
      <c r="W304" s="12">
        <f t="shared" si="44"/>
        <v>0</v>
      </c>
      <c r="X304" s="67">
        <f t="shared" si="44"/>
        <v>669.14176</v>
      </c>
      <c r="Y304" s="59">
        <f>X304/G304*100</f>
        <v>334.57088</v>
      </c>
    </row>
    <row r="305" spans="1:25" ht="48" outlineLevel="6" thickBot="1">
      <c r="A305" s="79" t="s">
        <v>215</v>
      </c>
      <c r="B305" s="21">
        <v>951</v>
      </c>
      <c r="C305" s="6" t="s">
        <v>15</v>
      </c>
      <c r="D305" s="6" t="s">
        <v>216</v>
      </c>
      <c r="E305" s="6" t="s">
        <v>5</v>
      </c>
      <c r="F305" s="6"/>
      <c r="G305" s="7">
        <f>G306</f>
        <v>200</v>
      </c>
      <c r="H305" s="24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42"/>
      <c r="X305" s="65">
        <v>669.14176</v>
      </c>
      <c r="Y305" s="59">
        <f>X305/G305*100</f>
        <v>334.57088</v>
      </c>
    </row>
    <row r="306" spans="1:25" ht="32.25" outlineLevel="6" thickBot="1">
      <c r="A306" s="90" t="s">
        <v>107</v>
      </c>
      <c r="B306" s="94">
        <v>951</v>
      </c>
      <c r="C306" s="95" t="s">
        <v>15</v>
      </c>
      <c r="D306" s="95" t="s">
        <v>216</v>
      </c>
      <c r="E306" s="95" t="s">
        <v>101</v>
      </c>
      <c r="F306" s="95"/>
      <c r="G306" s="100">
        <f>G307</f>
        <v>200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32.25" outlineLevel="6" thickBot="1">
      <c r="A307" s="90" t="s">
        <v>109</v>
      </c>
      <c r="B307" s="94">
        <v>951</v>
      </c>
      <c r="C307" s="95" t="s">
        <v>15</v>
      </c>
      <c r="D307" s="95" t="s">
        <v>216</v>
      </c>
      <c r="E307" s="95" t="s">
        <v>103</v>
      </c>
      <c r="F307" s="95"/>
      <c r="G307" s="100">
        <v>200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19.5" outlineLevel="6" thickBot="1">
      <c r="A308" s="8" t="s">
        <v>357</v>
      </c>
      <c r="B308" s="19">
        <v>951</v>
      </c>
      <c r="C308" s="9" t="s">
        <v>15</v>
      </c>
      <c r="D308" s="9" t="s">
        <v>217</v>
      </c>
      <c r="E308" s="9" t="s">
        <v>5</v>
      </c>
      <c r="F308" s="9"/>
      <c r="G308" s="10">
        <f>G309</f>
        <v>100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79" t="s">
        <v>218</v>
      </c>
      <c r="B309" s="21">
        <v>951</v>
      </c>
      <c r="C309" s="6" t="s">
        <v>15</v>
      </c>
      <c r="D309" s="6" t="s">
        <v>219</v>
      </c>
      <c r="E309" s="6" t="s">
        <v>5</v>
      </c>
      <c r="F309" s="6"/>
      <c r="G309" s="7">
        <f>G310</f>
        <v>100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90" t="s">
        <v>107</v>
      </c>
      <c r="B310" s="94">
        <v>951</v>
      </c>
      <c r="C310" s="95" t="s">
        <v>15</v>
      </c>
      <c r="D310" s="95" t="s">
        <v>219</v>
      </c>
      <c r="E310" s="95" t="s">
        <v>101</v>
      </c>
      <c r="F310" s="95"/>
      <c r="G310" s="100">
        <f>G311</f>
        <v>100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90" t="s">
        <v>109</v>
      </c>
      <c r="B311" s="94">
        <v>951</v>
      </c>
      <c r="C311" s="95" t="s">
        <v>15</v>
      </c>
      <c r="D311" s="95" t="s">
        <v>219</v>
      </c>
      <c r="E311" s="95" t="s">
        <v>103</v>
      </c>
      <c r="F311" s="95"/>
      <c r="G311" s="100">
        <v>100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19.5" outlineLevel="6" thickBot="1">
      <c r="A312" s="8" t="s">
        <v>358</v>
      </c>
      <c r="B312" s="19">
        <v>951</v>
      </c>
      <c r="C312" s="9" t="s">
        <v>15</v>
      </c>
      <c r="D312" s="9" t="s">
        <v>220</v>
      </c>
      <c r="E312" s="9" t="s">
        <v>5</v>
      </c>
      <c r="F312" s="9"/>
      <c r="G312" s="10">
        <f>G313</f>
        <v>50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5.25" customHeight="1" outlineLevel="6" thickBot="1">
      <c r="A313" s="79" t="s">
        <v>221</v>
      </c>
      <c r="B313" s="21">
        <v>951</v>
      </c>
      <c r="C313" s="6" t="s">
        <v>15</v>
      </c>
      <c r="D313" s="6" t="s">
        <v>222</v>
      </c>
      <c r="E313" s="6" t="s">
        <v>5</v>
      </c>
      <c r="F313" s="6"/>
      <c r="G313" s="7">
        <f>G314</f>
        <v>50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90" t="s">
        <v>107</v>
      </c>
      <c r="B314" s="94">
        <v>951</v>
      </c>
      <c r="C314" s="95" t="s">
        <v>15</v>
      </c>
      <c r="D314" s="95" t="s">
        <v>222</v>
      </c>
      <c r="E314" s="95" t="s">
        <v>101</v>
      </c>
      <c r="F314" s="95"/>
      <c r="G314" s="100">
        <f>G315</f>
        <v>50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90" t="s">
        <v>109</v>
      </c>
      <c r="B315" s="94">
        <v>951</v>
      </c>
      <c r="C315" s="95" t="s">
        <v>15</v>
      </c>
      <c r="D315" s="95" t="s">
        <v>222</v>
      </c>
      <c r="E315" s="95" t="s">
        <v>103</v>
      </c>
      <c r="F315" s="95"/>
      <c r="G315" s="100"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19.5" outlineLevel="6" thickBot="1">
      <c r="A316" s="110" t="s">
        <v>47</v>
      </c>
      <c r="B316" s="18">
        <v>951</v>
      </c>
      <c r="C316" s="14" t="s">
        <v>46</v>
      </c>
      <c r="D316" s="14" t="s">
        <v>6</v>
      </c>
      <c r="E316" s="14" t="s">
        <v>5</v>
      </c>
      <c r="F316" s="14"/>
      <c r="G316" s="15">
        <f>G317+G323+G332</f>
        <v>2144.5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26" t="s">
        <v>37</v>
      </c>
      <c r="B317" s="18">
        <v>951</v>
      </c>
      <c r="C317" s="39" t="s">
        <v>16</v>
      </c>
      <c r="D317" s="39" t="s">
        <v>6</v>
      </c>
      <c r="E317" s="39" t="s">
        <v>5</v>
      </c>
      <c r="F317" s="39"/>
      <c r="G317" s="121">
        <f>G318</f>
        <v>524.9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114" t="s">
        <v>144</v>
      </c>
      <c r="B318" s="19">
        <v>951</v>
      </c>
      <c r="C318" s="9" t="s">
        <v>16</v>
      </c>
      <c r="D318" s="9" t="s">
        <v>145</v>
      </c>
      <c r="E318" s="9" t="s">
        <v>5</v>
      </c>
      <c r="F318" s="9"/>
      <c r="G318" s="10">
        <f>G319</f>
        <v>524.9</v>
      </c>
      <c r="H318" s="29">
        <f aca="true" t="shared" si="45" ref="H318:X318">H319+H324</f>
        <v>0</v>
      </c>
      <c r="I318" s="29">
        <f t="shared" si="45"/>
        <v>0</v>
      </c>
      <c r="J318" s="29">
        <f t="shared" si="45"/>
        <v>0</v>
      </c>
      <c r="K318" s="29">
        <f t="shared" si="45"/>
        <v>0</v>
      </c>
      <c r="L318" s="29">
        <f t="shared" si="45"/>
        <v>0</v>
      </c>
      <c r="M318" s="29">
        <f t="shared" si="45"/>
        <v>0</v>
      </c>
      <c r="N318" s="29">
        <f t="shared" si="45"/>
        <v>0</v>
      </c>
      <c r="O318" s="29">
        <f t="shared" si="45"/>
        <v>0</v>
      </c>
      <c r="P318" s="29">
        <f t="shared" si="45"/>
        <v>0</v>
      </c>
      <c r="Q318" s="29">
        <f t="shared" si="45"/>
        <v>0</v>
      </c>
      <c r="R318" s="29">
        <f t="shared" si="45"/>
        <v>0</v>
      </c>
      <c r="S318" s="29">
        <f t="shared" si="45"/>
        <v>0</v>
      </c>
      <c r="T318" s="29">
        <f t="shared" si="45"/>
        <v>0</v>
      </c>
      <c r="U318" s="29">
        <f t="shared" si="45"/>
        <v>0</v>
      </c>
      <c r="V318" s="29">
        <f t="shared" si="45"/>
        <v>0</v>
      </c>
      <c r="W318" s="29">
        <f t="shared" si="45"/>
        <v>0</v>
      </c>
      <c r="X318" s="73">
        <f t="shared" si="45"/>
        <v>241.07674</v>
      </c>
      <c r="Y318" s="59">
        <f>X318/G318*100</f>
        <v>45.928127262335686</v>
      </c>
    </row>
    <row r="319" spans="1:25" ht="32.25" outlineLevel="6" thickBot="1">
      <c r="A319" s="114" t="s">
        <v>146</v>
      </c>
      <c r="B319" s="19">
        <v>951</v>
      </c>
      <c r="C319" s="11" t="s">
        <v>16</v>
      </c>
      <c r="D319" s="11" t="s">
        <v>147</v>
      </c>
      <c r="E319" s="11" t="s">
        <v>5</v>
      </c>
      <c r="F319" s="11"/>
      <c r="G319" s="12">
        <f>G320</f>
        <v>524.9</v>
      </c>
      <c r="H319" s="31">
        <f aca="true" t="shared" si="46" ref="H319:X321">H320</f>
        <v>0</v>
      </c>
      <c r="I319" s="31">
        <f t="shared" si="46"/>
        <v>0</v>
      </c>
      <c r="J319" s="31">
        <f t="shared" si="46"/>
        <v>0</v>
      </c>
      <c r="K319" s="31">
        <f t="shared" si="46"/>
        <v>0</v>
      </c>
      <c r="L319" s="31">
        <f t="shared" si="46"/>
        <v>0</v>
      </c>
      <c r="M319" s="31">
        <f t="shared" si="46"/>
        <v>0</v>
      </c>
      <c r="N319" s="31">
        <f t="shared" si="46"/>
        <v>0</v>
      </c>
      <c r="O319" s="31">
        <f t="shared" si="46"/>
        <v>0</v>
      </c>
      <c r="P319" s="31">
        <f t="shared" si="46"/>
        <v>0</v>
      </c>
      <c r="Q319" s="31">
        <f t="shared" si="46"/>
        <v>0</v>
      </c>
      <c r="R319" s="31">
        <f t="shared" si="46"/>
        <v>0</v>
      </c>
      <c r="S319" s="31">
        <f t="shared" si="46"/>
        <v>0</v>
      </c>
      <c r="T319" s="31">
        <f t="shared" si="46"/>
        <v>0</v>
      </c>
      <c r="U319" s="31">
        <f t="shared" si="46"/>
        <v>0</v>
      </c>
      <c r="V319" s="31">
        <f t="shared" si="46"/>
        <v>0</v>
      </c>
      <c r="W319" s="31">
        <f t="shared" si="46"/>
        <v>0</v>
      </c>
      <c r="X319" s="66">
        <f t="shared" si="46"/>
        <v>178.07376</v>
      </c>
      <c r="Y319" s="59">
        <f>X319/G319*100</f>
        <v>33.92527338540675</v>
      </c>
    </row>
    <row r="320" spans="1:25" ht="32.25" outlineLevel="6" thickBot="1">
      <c r="A320" s="96" t="s">
        <v>223</v>
      </c>
      <c r="B320" s="92">
        <v>951</v>
      </c>
      <c r="C320" s="93" t="s">
        <v>16</v>
      </c>
      <c r="D320" s="93" t="s">
        <v>224</v>
      </c>
      <c r="E320" s="93" t="s">
        <v>5</v>
      </c>
      <c r="F320" s="93"/>
      <c r="G320" s="16">
        <f>G321</f>
        <v>524.9</v>
      </c>
      <c r="H320" s="32">
        <f t="shared" si="46"/>
        <v>0</v>
      </c>
      <c r="I320" s="32">
        <f t="shared" si="46"/>
        <v>0</v>
      </c>
      <c r="J320" s="32">
        <f t="shared" si="46"/>
        <v>0</v>
      </c>
      <c r="K320" s="32">
        <f t="shared" si="46"/>
        <v>0</v>
      </c>
      <c r="L320" s="32">
        <f t="shared" si="46"/>
        <v>0</v>
      </c>
      <c r="M320" s="32">
        <f t="shared" si="46"/>
        <v>0</v>
      </c>
      <c r="N320" s="32">
        <f t="shared" si="46"/>
        <v>0</v>
      </c>
      <c r="O320" s="32">
        <f t="shared" si="46"/>
        <v>0</v>
      </c>
      <c r="P320" s="32">
        <f t="shared" si="46"/>
        <v>0</v>
      </c>
      <c r="Q320" s="32">
        <f t="shared" si="46"/>
        <v>0</v>
      </c>
      <c r="R320" s="32">
        <f t="shared" si="46"/>
        <v>0</v>
      </c>
      <c r="S320" s="32">
        <f t="shared" si="46"/>
        <v>0</v>
      </c>
      <c r="T320" s="32">
        <f t="shared" si="46"/>
        <v>0</v>
      </c>
      <c r="U320" s="32">
        <f t="shared" si="46"/>
        <v>0</v>
      </c>
      <c r="V320" s="32">
        <f t="shared" si="46"/>
        <v>0</v>
      </c>
      <c r="W320" s="32">
        <f t="shared" si="46"/>
        <v>0</v>
      </c>
      <c r="X320" s="67">
        <f t="shared" si="46"/>
        <v>178.07376</v>
      </c>
      <c r="Y320" s="59">
        <f>X320/G320*100</f>
        <v>33.92527338540675</v>
      </c>
    </row>
    <row r="321" spans="1:25" ht="32.25" outlineLevel="6" thickBot="1">
      <c r="A321" s="5" t="s">
        <v>133</v>
      </c>
      <c r="B321" s="21">
        <v>951</v>
      </c>
      <c r="C321" s="6" t="s">
        <v>16</v>
      </c>
      <c r="D321" s="6" t="s">
        <v>224</v>
      </c>
      <c r="E321" s="6" t="s">
        <v>131</v>
      </c>
      <c r="F321" s="6"/>
      <c r="G321" s="7">
        <f>G322</f>
        <v>524.9</v>
      </c>
      <c r="H321" s="34">
        <f t="shared" si="46"/>
        <v>0</v>
      </c>
      <c r="I321" s="34">
        <f t="shared" si="46"/>
        <v>0</v>
      </c>
      <c r="J321" s="34">
        <f t="shared" si="46"/>
        <v>0</v>
      </c>
      <c r="K321" s="34">
        <f t="shared" si="46"/>
        <v>0</v>
      </c>
      <c r="L321" s="34">
        <f t="shared" si="46"/>
        <v>0</v>
      </c>
      <c r="M321" s="34">
        <f t="shared" si="46"/>
        <v>0</v>
      </c>
      <c r="N321" s="34">
        <f t="shared" si="46"/>
        <v>0</v>
      </c>
      <c r="O321" s="34">
        <f t="shared" si="46"/>
        <v>0</v>
      </c>
      <c r="P321" s="34">
        <f t="shared" si="46"/>
        <v>0</v>
      </c>
      <c r="Q321" s="34">
        <f t="shared" si="46"/>
        <v>0</v>
      </c>
      <c r="R321" s="34">
        <f t="shared" si="46"/>
        <v>0</v>
      </c>
      <c r="S321" s="34">
        <f t="shared" si="46"/>
        <v>0</v>
      </c>
      <c r="T321" s="34">
        <f t="shared" si="46"/>
        <v>0</v>
      </c>
      <c r="U321" s="34">
        <f t="shared" si="46"/>
        <v>0</v>
      </c>
      <c r="V321" s="34">
        <f t="shared" si="46"/>
        <v>0</v>
      </c>
      <c r="W321" s="34">
        <f t="shared" si="46"/>
        <v>0</v>
      </c>
      <c r="X321" s="68">
        <f t="shared" si="46"/>
        <v>178.07376</v>
      </c>
      <c r="Y321" s="59">
        <f>X321/G321*100</f>
        <v>33.92527338540675</v>
      </c>
    </row>
    <row r="322" spans="1:25" ht="32.25" outlineLevel="6" thickBot="1">
      <c r="A322" s="90" t="s">
        <v>134</v>
      </c>
      <c r="B322" s="94">
        <v>951</v>
      </c>
      <c r="C322" s="95" t="s">
        <v>16</v>
      </c>
      <c r="D322" s="95" t="s">
        <v>224</v>
      </c>
      <c r="E322" s="95" t="s">
        <v>132</v>
      </c>
      <c r="F322" s="95"/>
      <c r="G322" s="100">
        <v>524.9</v>
      </c>
      <c r="H322" s="24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42"/>
      <c r="X322" s="65">
        <v>178.07376</v>
      </c>
      <c r="Y322" s="59">
        <f>X322/G322*100</f>
        <v>33.92527338540675</v>
      </c>
    </row>
    <row r="323" spans="1:25" ht="19.5" outlineLevel="6" thickBot="1">
      <c r="A323" s="126" t="s">
        <v>38</v>
      </c>
      <c r="B323" s="18">
        <v>951</v>
      </c>
      <c r="C323" s="39" t="s">
        <v>17</v>
      </c>
      <c r="D323" s="39" t="s">
        <v>6</v>
      </c>
      <c r="E323" s="39" t="s">
        <v>5</v>
      </c>
      <c r="F323" s="39"/>
      <c r="G323" s="121">
        <f>G324+G328</f>
        <v>1569.6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6.5" outlineLevel="6" thickBot="1">
      <c r="A324" s="8" t="s">
        <v>359</v>
      </c>
      <c r="B324" s="19">
        <v>951</v>
      </c>
      <c r="C324" s="9" t="s">
        <v>17</v>
      </c>
      <c r="D324" s="9" t="s">
        <v>225</v>
      </c>
      <c r="E324" s="9" t="s">
        <v>5</v>
      </c>
      <c r="F324" s="9"/>
      <c r="G324" s="10">
        <f>G325</f>
        <v>1569.6</v>
      </c>
      <c r="H324" s="31">
        <f aca="true" t="shared" si="47" ref="H324:X325">H325</f>
        <v>0</v>
      </c>
      <c r="I324" s="31">
        <f t="shared" si="47"/>
        <v>0</v>
      </c>
      <c r="J324" s="31">
        <f t="shared" si="47"/>
        <v>0</v>
      </c>
      <c r="K324" s="31">
        <f t="shared" si="47"/>
        <v>0</v>
      </c>
      <c r="L324" s="31">
        <f t="shared" si="47"/>
        <v>0</v>
      </c>
      <c r="M324" s="31">
        <f t="shared" si="47"/>
        <v>0</v>
      </c>
      <c r="N324" s="31">
        <f t="shared" si="47"/>
        <v>0</v>
      </c>
      <c r="O324" s="31">
        <f t="shared" si="47"/>
        <v>0</v>
      </c>
      <c r="P324" s="31">
        <f t="shared" si="47"/>
        <v>0</v>
      </c>
      <c r="Q324" s="31">
        <f t="shared" si="47"/>
        <v>0</v>
      </c>
      <c r="R324" s="31">
        <f t="shared" si="47"/>
        <v>0</v>
      </c>
      <c r="S324" s="31">
        <f t="shared" si="47"/>
        <v>0</v>
      </c>
      <c r="T324" s="31">
        <f t="shared" si="47"/>
        <v>0</v>
      </c>
      <c r="U324" s="31">
        <f t="shared" si="47"/>
        <v>0</v>
      </c>
      <c r="V324" s="31">
        <f t="shared" si="47"/>
        <v>0</v>
      </c>
      <c r="W324" s="31">
        <f t="shared" si="47"/>
        <v>0</v>
      </c>
      <c r="X324" s="66">
        <f t="shared" si="47"/>
        <v>63.00298</v>
      </c>
      <c r="Y324" s="59">
        <f>X324/G324*100</f>
        <v>4.01395132517839</v>
      </c>
    </row>
    <row r="325" spans="1:25" ht="32.25" outlineLevel="6" thickBot="1">
      <c r="A325" s="116" t="s">
        <v>226</v>
      </c>
      <c r="B325" s="92">
        <v>951</v>
      </c>
      <c r="C325" s="93" t="s">
        <v>17</v>
      </c>
      <c r="D325" s="93" t="s">
        <v>227</v>
      </c>
      <c r="E325" s="93" t="s">
        <v>5</v>
      </c>
      <c r="F325" s="93"/>
      <c r="G325" s="16">
        <f>G326</f>
        <v>1569.6</v>
      </c>
      <c r="H325" s="32">
        <f t="shared" si="47"/>
        <v>0</v>
      </c>
      <c r="I325" s="32">
        <f t="shared" si="47"/>
        <v>0</v>
      </c>
      <c r="J325" s="32">
        <f t="shared" si="47"/>
        <v>0</v>
      </c>
      <c r="K325" s="32">
        <f t="shared" si="47"/>
        <v>0</v>
      </c>
      <c r="L325" s="32">
        <f t="shared" si="47"/>
        <v>0</v>
      </c>
      <c r="M325" s="32">
        <f t="shared" si="47"/>
        <v>0</v>
      </c>
      <c r="N325" s="32">
        <f t="shared" si="47"/>
        <v>0</v>
      </c>
      <c r="O325" s="32">
        <f t="shared" si="47"/>
        <v>0</v>
      </c>
      <c r="P325" s="32">
        <f t="shared" si="47"/>
        <v>0</v>
      </c>
      <c r="Q325" s="32">
        <f t="shared" si="47"/>
        <v>0</v>
      </c>
      <c r="R325" s="32">
        <f t="shared" si="47"/>
        <v>0</v>
      </c>
      <c r="S325" s="32">
        <f t="shared" si="47"/>
        <v>0</v>
      </c>
      <c r="T325" s="32">
        <f t="shared" si="47"/>
        <v>0</v>
      </c>
      <c r="U325" s="32">
        <f t="shared" si="47"/>
        <v>0</v>
      </c>
      <c r="V325" s="32">
        <f t="shared" si="47"/>
        <v>0</v>
      </c>
      <c r="W325" s="32">
        <f t="shared" si="47"/>
        <v>0</v>
      </c>
      <c r="X325" s="67">
        <f t="shared" si="47"/>
        <v>63.00298</v>
      </c>
      <c r="Y325" s="59">
        <f>X325/G325*100</f>
        <v>4.01395132517839</v>
      </c>
    </row>
    <row r="326" spans="1:25" ht="32.25" outlineLevel="6" thickBot="1">
      <c r="A326" s="5" t="s">
        <v>114</v>
      </c>
      <c r="B326" s="21">
        <v>951</v>
      </c>
      <c r="C326" s="6" t="s">
        <v>17</v>
      </c>
      <c r="D326" s="6" t="s">
        <v>227</v>
      </c>
      <c r="E326" s="6" t="s">
        <v>113</v>
      </c>
      <c r="F326" s="6"/>
      <c r="G326" s="7">
        <f>G327</f>
        <v>1569.6</v>
      </c>
      <c r="H326" s="24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42"/>
      <c r="X326" s="65">
        <v>63.00298</v>
      </c>
      <c r="Y326" s="59">
        <f>X326/G326*100</f>
        <v>4.01395132517839</v>
      </c>
    </row>
    <row r="327" spans="1:25" ht="19.5" outlineLevel="6" thickBot="1">
      <c r="A327" s="90" t="s">
        <v>136</v>
      </c>
      <c r="B327" s="94">
        <v>951</v>
      </c>
      <c r="C327" s="95" t="s">
        <v>17</v>
      </c>
      <c r="D327" s="95" t="s">
        <v>227</v>
      </c>
      <c r="E327" s="95" t="s">
        <v>135</v>
      </c>
      <c r="F327" s="95"/>
      <c r="G327" s="100">
        <v>1569.6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19.5" outlineLevel="6" thickBot="1">
      <c r="A328" s="8" t="s">
        <v>228</v>
      </c>
      <c r="B328" s="19">
        <v>951</v>
      </c>
      <c r="C328" s="9" t="s">
        <v>17</v>
      </c>
      <c r="D328" s="9" t="s">
        <v>43</v>
      </c>
      <c r="E328" s="9" t="s">
        <v>5</v>
      </c>
      <c r="F328" s="9"/>
      <c r="G328" s="10">
        <f>G329</f>
        <v>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116" t="s">
        <v>226</v>
      </c>
      <c r="B329" s="92">
        <v>951</v>
      </c>
      <c r="C329" s="93" t="s">
        <v>17</v>
      </c>
      <c r="D329" s="93" t="s">
        <v>229</v>
      </c>
      <c r="E329" s="93" t="s">
        <v>5</v>
      </c>
      <c r="F329" s="93"/>
      <c r="G329" s="16">
        <f>G330</f>
        <v>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5" t="s">
        <v>114</v>
      </c>
      <c r="B330" s="21">
        <v>951</v>
      </c>
      <c r="C330" s="6" t="s">
        <v>17</v>
      </c>
      <c r="D330" s="6" t="s">
        <v>229</v>
      </c>
      <c r="E330" s="6" t="s">
        <v>113</v>
      </c>
      <c r="F330" s="6"/>
      <c r="G330" s="7">
        <f>G331</f>
        <v>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90" t="s">
        <v>136</v>
      </c>
      <c r="B331" s="94">
        <v>951</v>
      </c>
      <c r="C331" s="95" t="s">
        <v>17</v>
      </c>
      <c r="D331" s="95" t="s">
        <v>229</v>
      </c>
      <c r="E331" s="95" t="s">
        <v>135</v>
      </c>
      <c r="F331" s="95"/>
      <c r="G331" s="100"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19.5" outlineLevel="6" thickBot="1">
      <c r="A332" s="126" t="s">
        <v>230</v>
      </c>
      <c r="B332" s="18">
        <v>951</v>
      </c>
      <c r="C332" s="39" t="s">
        <v>231</v>
      </c>
      <c r="D332" s="39" t="s">
        <v>6</v>
      </c>
      <c r="E332" s="39" t="s">
        <v>5</v>
      </c>
      <c r="F332" s="39"/>
      <c r="G332" s="121">
        <f>G333</f>
        <v>50</v>
      </c>
      <c r="H332" s="29">
        <f aca="true" t="shared" si="48" ref="H332:X332">H333+H338</f>
        <v>0</v>
      </c>
      <c r="I332" s="29">
        <f t="shared" si="48"/>
        <v>0</v>
      </c>
      <c r="J332" s="29">
        <f t="shared" si="48"/>
        <v>0</v>
      </c>
      <c r="K332" s="29">
        <f t="shared" si="48"/>
        <v>0</v>
      </c>
      <c r="L332" s="29">
        <f t="shared" si="48"/>
        <v>0</v>
      </c>
      <c r="M332" s="29">
        <f t="shared" si="48"/>
        <v>0</v>
      </c>
      <c r="N332" s="29">
        <f t="shared" si="48"/>
        <v>0</v>
      </c>
      <c r="O332" s="29">
        <f t="shared" si="48"/>
        <v>0</v>
      </c>
      <c r="P332" s="29">
        <f t="shared" si="48"/>
        <v>0</v>
      </c>
      <c r="Q332" s="29">
        <f t="shared" si="48"/>
        <v>0</v>
      </c>
      <c r="R332" s="29">
        <f t="shared" si="48"/>
        <v>0</v>
      </c>
      <c r="S332" s="29">
        <f t="shared" si="48"/>
        <v>0</v>
      </c>
      <c r="T332" s="29">
        <f t="shared" si="48"/>
        <v>0</v>
      </c>
      <c r="U332" s="29">
        <f t="shared" si="48"/>
        <v>0</v>
      </c>
      <c r="V332" s="29">
        <f t="shared" si="48"/>
        <v>0</v>
      </c>
      <c r="W332" s="29">
        <f t="shared" si="48"/>
        <v>0</v>
      </c>
      <c r="X332" s="73">
        <f t="shared" si="48"/>
        <v>499.74378</v>
      </c>
      <c r="Y332" s="59">
        <f>X332/G332*100</f>
        <v>999.48756</v>
      </c>
    </row>
    <row r="333" spans="1:25" ht="16.5" outlineLevel="6" thickBot="1">
      <c r="A333" s="13" t="s">
        <v>360</v>
      </c>
      <c r="B333" s="19">
        <v>951</v>
      </c>
      <c r="C333" s="9" t="s">
        <v>231</v>
      </c>
      <c r="D333" s="9" t="s">
        <v>232</v>
      </c>
      <c r="E333" s="9" t="s">
        <v>5</v>
      </c>
      <c r="F333" s="9"/>
      <c r="G333" s="10">
        <f>G334</f>
        <v>50</v>
      </c>
      <c r="H333" s="31">
        <f aca="true" t="shared" si="49" ref="H333:X335">H334</f>
        <v>0</v>
      </c>
      <c r="I333" s="31">
        <f t="shared" si="49"/>
        <v>0</v>
      </c>
      <c r="J333" s="31">
        <f t="shared" si="49"/>
        <v>0</v>
      </c>
      <c r="K333" s="31">
        <f t="shared" si="49"/>
        <v>0</v>
      </c>
      <c r="L333" s="31">
        <f t="shared" si="49"/>
        <v>0</v>
      </c>
      <c r="M333" s="31">
        <f t="shared" si="49"/>
        <v>0</v>
      </c>
      <c r="N333" s="31">
        <f t="shared" si="49"/>
        <v>0</v>
      </c>
      <c r="O333" s="31">
        <f t="shared" si="49"/>
        <v>0</v>
      </c>
      <c r="P333" s="31">
        <f t="shared" si="49"/>
        <v>0</v>
      </c>
      <c r="Q333" s="31">
        <f t="shared" si="49"/>
        <v>0</v>
      </c>
      <c r="R333" s="31">
        <f t="shared" si="49"/>
        <v>0</v>
      </c>
      <c r="S333" s="31">
        <f t="shared" si="49"/>
        <v>0</v>
      </c>
      <c r="T333" s="31">
        <f t="shared" si="49"/>
        <v>0</v>
      </c>
      <c r="U333" s="31">
        <f t="shared" si="49"/>
        <v>0</v>
      </c>
      <c r="V333" s="31">
        <f t="shared" si="49"/>
        <v>0</v>
      </c>
      <c r="W333" s="31">
        <f t="shared" si="49"/>
        <v>0</v>
      </c>
      <c r="X333" s="66">
        <f t="shared" si="49"/>
        <v>499.74378</v>
      </c>
      <c r="Y333" s="59">
        <f>X333/G333*100</f>
        <v>999.48756</v>
      </c>
    </row>
    <row r="334" spans="1:25" ht="48" outlineLevel="6" thickBot="1">
      <c r="A334" s="116" t="s">
        <v>233</v>
      </c>
      <c r="B334" s="92">
        <v>951</v>
      </c>
      <c r="C334" s="93" t="s">
        <v>231</v>
      </c>
      <c r="D334" s="93" t="s">
        <v>234</v>
      </c>
      <c r="E334" s="93" t="s">
        <v>5</v>
      </c>
      <c r="F334" s="93"/>
      <c r="G334" s="16">
        <f>G335</f>
        <v>50</v>
      </c>
      <c r="H334" s="32">
        <f t="shared" si="49"/>
        <v>0</v>
      </c>
      <c r="I334" s="32">
        <f t="shared" si="49"/>
        <v>0</v>
      </c>
      <c r="J334" s="32">
        <f t="shared" si="49"/>
        <v>0</v>
      </c>
      <c r="K334" s="32">
        <f t="shared" si="49"/>
        <v>0</v>
      </c>
      <c r="L334" s="32">
        <f t="shared" si="49"/>
        <v>0</v>
      </c>
      <c r="M334" s="32">
        <f t="shared" si="49"/>
        <v>0</v>
      </c>
      <c r="N334" s="32">
        <f t="shared" si="49"/>
        <v>0</v>
      </c>
      <c r="O334" s="32">
        <f t="shared" si="49"/>
        <v>0</v>
      </c>
      <c r="P334" s="32">
        <f t="shared" si="49"/>
        <v>0</v>
      </c>
      <c r="Q334" s="32">
        <f t="shared" si="49"/>
        <v>0</v>
      </c>
      <c r="R334" s="32">
        <f t="shared" si="49"/>
        <v>0</v>
      </c>
      <c r="S334" s="32">
        <f t="shared" si="49"/>
        <v>0</v>
      </c>
      <c r="T334" s="32">
        <f t="shared" si="49"/>
        <v>0</v>
      </c>
      <c r="U334" s="32">
        <f t="shared" si="49"/>
        <v>0</v>
      </c>
      <c r="V334" s="32">
        <f t="shared" si="49"/>
        <v>0</v>
      </c>
      <c r="W334" s="32">
        <f t="shared" si="49"/>
        <v>0</v>
      </c>
      <c r="X334" s="67">
        <f t="shared" si="49"/>
        <v>499.74378</v>
      </c>
      <c r="Y334" s="59">
        <f>X334/G334*100</f>
        <v>999.48756</v>
      </c>
    </row>
    <row r="335" spans="1:25" ht="32.25" outlineLevel="6" thickBot="1">
      <c r="A335" s="5" t="s">
        <v>107</v>
      </c>
      <c r="B335" s="21">
        <v>951</v>
      </c>
      <c r="C335" s="6" t="s">
        <v>235</v>
      </c>
      <c r="D335" s="6" t="s">
        <v>234</v>
      </c>
      <c r="E335" s="6" t="s">
        <v>101</v>
      </c>
      <c r="F335" s="6"/>
      <c r="G335" s="7">
        <f>G336</f>
        <v>50</v>
      </c>
      <c r="H335" s="34">
        <f t="shared" si="49"/>
        <v>0</v>
      </c>
      <c r="I335" s="34">
        <f t="shared" si="49"/>
        <v>0</v>
      </c>
      <c r="J335" s="34">
        <f t="shared" si="49"/>
        <v>0</v>
      </c>
      <c r="K335" s="34">
        <f t="shared" si="49"/>
        <v>0</v>
      </c>
      <c r="L335" s="34">
        <f t="shared" si="49"/>
        <v>0</v>
      </c>
      <c r="M335" s="34">
        <f t="shared" si="49"/>
        <v>0</v>
      </c>
      <c r="N335" s="34">
        <f t="shared" si="49"/>
        <v>0</v>
      </c>
      <c r="O335" s="34">
        <f t="shared" si="49"/>
        <v>0</v>
      </c>
      <c r="P335" s="34">
        <f t="shared" si="49"/>
        <v>0</v>
      </c>
      <c r="Q335" s="34">
        <f t="shared" si="49"/>
        <v>0</v>
      </c>
      <c r="R335" s="34">
        <f t="shared" si="49"/>
        <v>0</v>
      </c>
      <c r="S335" s="34">
        <f t="shared" si="49"/>
        <v>0</v>
      </c>
      <c r="T335" s="34">
        <f t="shared" si="49"/>
        <v>0</v>
      </c>
      <c r="U335" s="34">
        <f t="shared" si="49"/>
        <v>0</v>
      </c>
      <c r="V335" s="34">
        <f t="shared" si="49"/>
        <v>0</v>
      </c>
      <c r="W335" s="34">
        <f t="shared" si="49"/>
        <v>0</v>
      </c>
      <c r="X335" s="68">
        <f t="shared" si="49"/>
        <v>499.74378</v>
      </c>
      <c r="Y335" s="59">
        <f>X335/G335*100</f>
        <v>999.48756</v>
      </c>
    </row>
    <row r="336" spans="1:25" ht="32.25" outlineLevel="6" thickBot="1">
      <c r="A336" s="90" t="s">
        <v>109</v>
      </c>
      <c r="B336" s="94">
        <v>951</v>
      </c>
      <c r="C336" s="95" t="s">
        <v>231</v>
      </c>
      <c r="D336" s="95" t="s">
        <v>234</v>
      </c>
      <c r="E336" s="95" t="s">
        <v>103</v>
      </c>
      <c r="F336" s="95"/>
      <c r="G336" s="100">
        <v>50</v>
      </c>
      <c r="H336" s="24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42"/>
      <c r="X336" s="65">
        <v>499.74378</v>
      </c>
      <c r="Y336" s="59">
        <f>X336/G336*100</f>
        <v>999.48756</v>
      </c>
    </row>
    <row r="337" spans="1:25" ht="19.5" outlineLevel="6" thickBot="1">
      <c r="A337" s="110" t="s">
        <v>75</v>
      </c>
      <c r="B337" s="18">
        <v>951</v>
      </c>
      <c r="C337" s="14" t="s">
        <v>45</v>
      </c>
      <c r="D337" s="14" t="s">
        <v>6</v>
      </c>
      <c r="E337" s="14" t="s">
        <v>5</v>
      </c>
      <c r="F337" s="14"/>
      <c r="G337" s="15">
        <f>G338+G343</f>
        <v>291.62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16.5" outlineLevel="6" thickBot="1">
      <c r="A338" s="8" t="s">
        <v>236</v>
      </c>
      <c r="B338" s="19">
        <v>951</v>
      </c>
      <c r="C338" s="9" t="s">
        <v>80</v>
      </c>
      <c r="D338" s="9" t="s">
        <v>6</v>
      </c>
      <c r="E338" s="9" t="s">
        <v>5</v>
      </c>
      <c r="F338" s="9"/>
      <c r="G338" s="10">
        <f>G339</f>
        <v>291.62</v>
      </c>
      <c r="H338" s="31">
        <f aca="true" t="shared" si="50" ref="H338:X338">H339</f>
        <v>0</v>
      </c>
      <c r="I338" s="31">
        <f t="shared" si="50"/>
        <v>0</v>
      </c>
      <c r="J338" s="31">
        <f t="shared" si="50"/>
        <v>0</v>
      </c>
      <c r="K338" s="31">
        <f t="shared" si="50"/>
        <v>0</v>
      </c>
      <c r="L338" s="31">
        <f t="shared" si="50"/>
        <v>0</v>
      </c>
      <c r="M338" s="31">
        <f t="shared" si="50"/>
        <v>0</v>
      </c>
      <c r="N338" s="31">
        <f t="shared" si="50"/>
        <v>0</v>
      </c>
      <c r="O338" s="31">
        <f t="shared" si="50"/>
        <v>0</v>
      </c>
      <c r="P338" s="31">
        <f t="shared" si="50"/>
        <v>0</v>
      </c>
      <c r="Q338" s="31">
        <f t="shared" si="50"/>
        <v>0</v>
      </c>
      <c r="R338" s="31">
        <f t="shared" si="50"/>
        <v>0</v>
      </c>
      <c r="S338" s="31">
        <f t="shared" si="50"/>
        <v>0</v>
      </c>
      <c r="T338" s="31">
        <f t="shared" si="50"/>
        <v>0</v>
      </c>
      <c r="U338" s="31">
        <f t="shared" si="50"/>
        <v>0</v>
      </c>
      <c r="V338" s="31">
        <f t="shared" si="50"/>
        <v>0</v>
      </c>
      <c r="W338" s="31">
        <f t="shared" si="50"/>
        <v>0</v>
      </c>
      <c r="X338" s="31">
        <f t="shared" si="50"/>
        <v>0</v>
      </c>
      <c r="Y338" s="59">
        <f>X338/G338*100</f>
        <v>0</v>
      </c>
    </row>
    <row r="339" spans="1:25" ht="16.5" outlineLevel="6" thickBot="1">
      <c r="A339" s="102" t="s">
        <v>361</v>
      </c>
      <c r="B339" s="108">
        <v>951</v>
      </c>
      <c r="C339" s="93" t="s">
        <v>80</v>
      </c>
      <c r="D339" s="93" t="s">
        <v>237</v>
      </c>
      <c r="E339" s="93" t="s">
        <v>5</v>
      </c>
      <c r="F339" s="93"/>
      <c r="G339" s="16">
        <f>G340</f>
        <v>291.62</v>
      </c>
      <c r="H339" s="32">
        <f aca="true" t="shared" si="51" ref="H339:X339">H340+H343</f>
        <v>0</v>
      </c>
      <c r="I339" s="32">
        <f t="shared" si="51"/>
        <v>0</v>
      </c>
      <c r="J339" s="32">
        <f t="shared" si="51"/>
        <v>0</v>
      </c>
      <c r="K339" s="32">
        <f t="shared" si="51"/>
        <v>0</v>
      </c>
      <c r="L339" s="32">
        <f t="shared" si="51"/>
        <v>0</v>
      </c>
      <c r="M339" s="32">
        <f t="shared" si="51"/>
        <v>0</v>
      </c>
      <c r="N339" s="32">
        <f t="shared" si="51"/>
        <v>0</v>
      </c>
      <c r="O339" s="32">
        <f t="shared" si="51"/>
        <v>0</v>
      </c>
      <c r="P339" s="32">
        <f t="shared" si="51"/>
        <v>0</v>
      </c>
      <c r="Q339" s="32">
        <f t="shared" si="51"/>
        <v>0</v>
      </c>
      <c r="R339" s="32">
        <f t="shared" si="51"/>
        <v>0</v>
      </c>
      <c r="S339" s="32">
        <f t="shared" si="51"/>
        <v>0</v>
      </c>
      <c r="T339" s="32">
        <f t="shared" si="51"/>
        <v>0</v>
      </c>
      <c r="U339" s="32">
        <f t="shared" si="51"/>
        <v>0</v>
      </c>
      <c r="V339" s="32">
        <f t="shared" si="51"/>
        <v>0</v>
      </c>
      <c r="W339" s="32">
        <f t="shared" si="51"/>
        <v>0</v>
      </c>
      <c r="X339" s="32">
        <f t="shared" si="51"/>
        <v>0</v>
      </c>
      <c r="Y339" s="59">
        <f>X339/G339*100</f>
        <v>0</v>
      </c>
    </row>
    <row r="340" spans="1:25" ht="48.75" customHeight="1" outlineLevel="6" thickBot="1">
      <c r="A340" s="116" t="s">
        <v>238</v>
      </c>
      <c r="B340" s="92">
        <v>951</v>
      </c>
      <c r="C340" s="93" t="s">
        <v>80</v>
      </c>
      <c r="D340" s="93" t="s">
        <v>239</v>
      </c>
      <c r="E340" s="93" t="s">
        <v>5</v>
      </c>
      <c r="F340" s="93"/>
      <c r="G340" s="16">
        <f>G341</f>
        <v>291.62</v>
      </c>
      <c r="H340" s="24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42"/>
      <c r="X340" s="65">
        <v>0</v>
      </c>
      <c r="Y340" s="59">
        <f>X340/G340*100</f>
        <v>0</v>
      </c>
    </row>
    <row r="341" spans="1:25" ht="38.25" customHeight="1" outlineLevel="6" thickBot="1">
      <c r="A341" s="5" t="s">
        <v>107</v>
      </c>
      <c r="B341" s="21">
        <v>951</v>
      </c>
      <c r="C341" s="6" t="s">
        <v>80</v>
      </c>
      <c r="D341" s="6" t="s">
        <v>239</v>
      </c>
      <c r="E341" s="6" t="s">
        <v>101</v>
      </c>
      <c r="F341" s="6"/>
      <c r="G341" s="7">
        <f>G342</f>
        <v>291.62</v>
      </c>
      <c r="H341" s="77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75"/>
      <c r="Y341" s="59"/>
    </row>
    <row r="342" spans="1:25" ht="32.25" outlineLevel="6" thickBot="1">
      <c r="A342" s="90" t="s">
        <v>109</v>
      </c>
      <c r="B342" s="94">
        <v>951</v>
      </c>
      <c r="C342" s="95" t="s">
        <v>80</v>
      </c>
      <c r="D342" s="95" t="s">
        <v>239</v>
      </c>
      <c r="E342" s="95" t="s">
        <v>103</v>
      </c>
      <c r="F342" s="95"/>
      <c r="G342" s="100">
        <v>291.62</v>
      </c>
      <c r="H342" s="31">
        <f aca="true" t="shared" si="52" ref="H342:X342">H343</f>
        <v>0</v>
      </c>
      <c r="I342" s="31">
        <f t="shared" si="52"/>
        <v>0</v>
      </c>
      <c r="J342" s="31">
        <f t="shared" si="52"/>
        <v>0</v>
      </c>
      <c r="K342" s="31">
        <f t="shared" si="52"/>
        <v>0</v>
      </c>
      <c r="L342" s="31">
        <f t="shared" si="52"/>
        <v>0</v>
      </c>
      <c r="M342" s="31">
        <f t="shared" si="52"/>
        <v>0</v>
      </c>
      <c r="N342" s="31">
        <f t="shared" si="52"/>
        <v>0</v>
      </c>
      <c r="O342" s="31">
        <f t="shared" si="52"/>
        <v>0</v>
      </c>
      <c r="P342" s="31">
        <f t="shared" si="52"/>
        <v>0</v>
      </c>
      <c r="Q342" s="31">
        <f t="shared" si="52"/>
        <v>0</v>
      </c>
      <c r="R342" s="31">
        <f t="shared" si="52"/>
        <v>0</v>
      </c>
      <c r="S342" s="31">
        <f t="shared" si="52"/>
        <v>0</v>
      </c>
      <c r="T342" s="31">
        <f t="shared" si="52"/>
        <v>0</v>
      </c>
      <c r="U342" s="31">
        <f t="shared" si="52"/>
        <v>0</v>
      </c>
      <c r="V342" s="31">
        <f t="shared" si="52"/>
        <v>0</v>
      </c>
      <c r="W342" s="31">
        <f t="shared" si="52"/>
        <v>0</v>
      </c>
      <c r="X342" s="31">
        <f t="shared" si="52"/>
        <v>0</v>
      </c>
      <c r="Y342" s="59">
        <f>X342/G342*100</f>
        <v>0</v>
      </c>
    </row>
    <row r="343" spans="1:25" ht="19.5" outlineLevel="6" thickBot="1">
      <c r="A343" s="89" t="s">
        <v>83</v>
      </c>
      <c r="B343" s="19">
        <v>951</v>
      </c>
      <c r="C343" s="9" t="s">
        <v>84</v>
      </c>
      <c r="D343" s="9" t="s">
        <v>6</v>
      </c>
      <c r="E343" s="9" t="s">
        <v>5</v>
      </c>
      <c r="F343" s="6"/>
      <c r="G343" s="10">
        <f>G344</f>
        <v>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>
        <v>0</v>
      </c>
      <c r="Y343" s="59" t="e">
        <f>X343/G343*100</f>
        <v>#DIV/0!</v>
      </c>
    </row>
    <row r="344" spans="1:25" ht="19.5" outlineLevel="6" thickBot="1">
      <c r="A344" s="102" t="s">
        <v>362</v>
      </c>
      <c r="B344" s="108">
        <v>951</v>
      </c>
      <c r="C344" s="93" t="s">
        <v>84</v>
      </c>
      <c r="D344" s="93" t="s">
        <v>237</v>
      </c>
      <c r="E344" s="93" t="s">
        <v>5</v>
      </c>
      <c r="F344" s="93"/>
      <c r="G344" s="16">
        <f>G345</f>
        <v>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48" outlineLevel="6" thickBot="1">
      <c r="A345" s="5" t="s">
        <v>240</v>
      </c>
      <c r="B345" s="21">
        <v>951</v>
      </c>
      <c r="C345" s="6" t="s">
        <v>84</v>
      </c>
      <c r="D345" s="6" t="s">
        <v>241</v>
      </c>
      <c r="E345" s="6" t="s">
        <v>5</v>
      </c>
      <c r="F345" s="6"/>
      <c r="G345" s="7">
        <f>G346</f>
        <v>0</v>
      </c>
      <c r="H345" s="29">
        <f aca="true" t="shared" si="53" ref="H345:X345">H346+H351</f>
        <v>0</v>
      </c>
      <c r="I345" s="29">
        <f t="shared" si="53"/>
        <v>0</v>
      </c>
      <c r="J345" s="29">
        <f t="shared" si="53"/>
        <v>0</v>
      </c>
      <c r="K345" s="29">
        <f t="shared" si="53"/>
        <v>0</v>
      </c>
      <c r="L345" s="29">
        <f t="shared" si="53"/>
        <v>0</v>
      </c>
      <c r="M345" s="29">
        <f t="shared" si="53"/>
        <v>0</v>
      </c>
      <c r="N345" s="29">
        <f t="shared" si="53"/>
        <v>0</v>
      </c>
      <c r="O345" s="29">
        <f t="shared" si="53"/>
        <v>0</v>
      </c>
      <c r="P345" s="29">
        <f t="shared" si="53"/>
        <v>0</v>
      </c>
      <c r="Q345" s="29">
        <f t="shared" si="53"/>
        <v>0</v>
      </c>
      <c r="R345" s="29">
        <f t="shared" si="53"/>
        <v>0</v>
      </c>
      <c r="S345" s="29">
        <f t="shared" si="53"/>
        <v>0</v>
      </c>
      <c r="T345" s="29">
        <f t="shared" si="53"/>
        <v>0</v>
      </c>
      <c r="U345" s="29">
        <f t="shared" si="53"/>
        <v>0</v>
      </c>
      <c r="V345" s="29">
        <f t="shared" si="53"/>
        <v>0</v>
      </c>
      <c r="W345" s="29">
        <f t="shared" si="53"/>
        <v>0</v>
      </c>
      <c r="X345" s="73">
        <f t="shared" si="53"/>
        <v>1410.7881399999999</v>
      </c>
      <c r="Y345" s="59" t="e">
        <f>X345/G345*100</f>
        <v>#DIV/0!</v>
      </c>
    </row>
    <row r="346" spans="1:25" ht="16.5" outlineLevel="6" thickBot="1">
      <c r="A346" s="90" t="s">
        <v>127</v>
      </c>
      <c r="B346" s="94">
        <v>951</v>
      </c>
      <c r="C346" s="95" t="s">
        <v>84</v>
      </c>
      <c r="D346" s="95" t="s">
        <v>241</v>
      </c>
      <c r="E346" s="95" t="s">
        <v>126</v>
      </c>
      <c r="F346" s="95"/>
      <c r="G346" s="100">
        <v>0</v>
      </c>
      <c r="H346" s="31">
        <f aca="true" t="shared" si="54" ref="H346:X346">H347</f>
        <v>0</v>
      </c>
      <c r="I346" s="31">
        <f t="shared" si="54"/>
        <v>0</v>
      </c>
      <c r="J346" s="31">
        <f t="shared" si="54"/>
        <v>0</v>
      </c>
      <c r="K346" s="31">
        <f t="shared" si="54"/>
        <v>0</v>
      </c>
      <c r="L346" s="31">
        <f t="shared" si="54"/>
        <v>0</v>
      </c>
      <c r="M346" s="31">
        <f t="shared" si="54"/>
        <v>0</v>
      </c>
      <c r="N346" s="31">
        <f t="shared" si="54"/>
        <v>0</v>
      </c>
      <c r="O346" s="31">
        <f t="shared" si="54"/>
        <v>0</v>
      </c>
      <c r="P346" s="31">
        <f t="shared" si="54"/>
        <v>0</v>
      </c>
      <c r="Q346" s="31">
        <f t="shared" si="54"/>
        <v>0</v>
      </c>
      <c r="R346" s="31">
        <f t="shared" si="54"/>
        <v>0</v>
      </c>
      <c r="S346" s="31">
        <f t="shared" si="54"/>
        <v>0</v>
      </c>
      <c r="T346" s="31">
        <f t="shared" si="54"/>
        <v>0</v>
      </c>
      <c r="U346" s="31">
        <f t="shared" si="54"/>
        <v>0</v>
      </c>
      <c r="V346" s="31">
        <f t="shared" si="54"/>
        <v>0</v>
      </c>
      <c r="W346" s="31">
        <f t="shared" si="54"/>
        <v>0</v>
      </c>
      <c r="X346" s="69">
        <f t="shared" si="54"/>
        <v>1362.07314</v>
      </c>
      <c r="Y346" s="59" t="e">
        <f>X346/G346*100</f>
        <v>#DIV/0!</v>
      </c>
    </row>
    <row r="347" spans="1:25" ht="19.5" customHeight="1" outlineLevel="6" thickBot="1">
      <c r="A347" s="110" t="s">
        <v>72</v>
      </c>
      <c r="B347" s="18">
        <v>951</v>
      </c>
      <c r="C347" s="14" t="s">
        <v>71</v>
      </c>
      <c r="D347" s="14" t="s">
        <v>6</v>
      </c>
      <c r="E347" s="14" t="s">
        <v>5</v>
      </c>
      <c r="F347" s="14"/>
      <c r="G347" s="15">
        <f>G348+G354</f>
        <v>1909.35</v>
      </c>
      <c r="H347" s="32">
        <f aca="true" t="shared" si="55" ref="H347:X347">H348</f>
        <v>0</v>
      </c>
      <c r="I347" s="32">
        <f t="shared" si="55"/>
        <v>0</v>
      </c>
      <c r="J347" s="32">
        <f t="shared" si="55"/>
        <v>0</v>
      </c>
      <c r="K347" s="32">
        <f t="shared" si="55"/>
        <v>0</v>
      </c>
      <c r="L347" s="32">
        <f t="shared" si="55"/>
        <v>0</v>
      </c>
      <c r="M347" s="32">
        <f t="shared" si="55"/>
        <v>0</v>
      </c>
      <c r="N347" s="32">
        <f t="shared" si="55"/>
        <v>0</v>
      </c>
      <c r="O347" s="32">
        <f t="shared" si="55"/>
        <v>0</v>
      </c>
      <c r="P347" s="32">
        <f t="shared" si="55"/>
        <v>0</v>
      </c>
      <c r="Q347" s="32">
        <f t="shared" si="55"/>
        <v>0</v>
      </c>
      <c r="R347" s="32">
        <f t="shared" si="55"/>
        <v>0</v>
      </c>
      <c r="S347" s="32">
        <f t="shared" si="55"/>
        <v>0</v>
      </c>
      <c r="T347" s="32">
        <f t="shared" si="55"/>
        <v>0</v>
      </c>
      <c r="U347" s="32">
        <f t="shared" si="55"/>
        <v>0</v>
      </c>
      <c r="V347" s="32">
        <f t="shared" si="55"/>
        <v>0</v>
      </c>
      <c r="W347" s="32">
        <f t="shared" si="55"/>
        <v>0</v>
      </c>
      <c r="X347" s="70">
        <f t="shared" si="55"/>
        <v>1362.07314</v>
      </c>
      <c r="Y347" s="59">
        <f>X347/G347*100</f>
        <v>71.3370068347867</v>
      </c>
    </row>
    <row r="348" spans="1:25" ht="32.25" outlineLevel="6" thickBot="1">
      <c r="A348" s="128" t="s">
        <v>44</v>
      </c>
      <c r="B348" s="18">
        <v>951</v>
      </c>
      <c r="C348" s="129" t="s">
        <v>82</v>
      </c>
      <c r="D348" s="129" t="s">
        <v>242</v>
      </c>
      <c r="E348" s="129" t="s">
        <v>5</v>
      </c>
      <c r="F348" s="129"/>
      <c r="G348" s="130">
        <f>G349</f>
        <v>1900</v>
      </c>
      <c r="H348" s="34">
        <f aca="true" t="shared" si="56" ref="H348:X348">H350</f>
        <v>0</v>
      </c>
      <c r="I348" s="34">
        <f t="shared" si="56"/>
        <v>0</v>
      </c>
      <c r="J348" s="34">
        <f t="shared" si="56"/>
        <v>0</v>
      </c>
      <c r="K348" s="34">
        <f t="shared" si="56"/>
        <v>0</v>
      </c>
      <c r="L348" s="34">
        <f t="shared" si="56"/>
        <v>0</v>
      </c>
      <c r="M348" s="34">
        <f t="shared" si="56"/>
        <v>0</v>
      </c>
      <c r="N348" s="34">
        <f t="shared" si="56"/>
        <v>0</v>
      </c>
      <c r="O348" s="34">
        <f t="shared" si="56"/>
        <v>0</v>
      </c>
      <c r="P348" s="34">
        <f t="shared" si="56"/>
        <v>0</v>
      </c>
      <c r="Q348" s="34">
        <f t="shared" si="56"/>
        <v>0</v>
      </c>
      <c r="R348" s="34">
        <f t="shared" si="56"/>
        <v>0</v>
      </c>
      <c r="S348" s="34">
        <f t="shared" si="56"/>
        <v>0</v>
      </c>
      <c r="T348" s="34">
        <f t="shared" si="56"/>
        <v>0</v>
      </c>
      <c r="U348" s="34">
        <f t="shared" si="56"/>
        <v>0</v>
      </c>
      <c r="V348" s="34">
        <f t="shared" si="56"/>
        <v>0</v>
      </c>
      <c r="W348" s="34">
        <f t="shared" si="56"/>
        <v>0</v>
      </c>
      <c r="X348" s="64">
        <f t="shared" si="56"/>
        <v>1362.07314</v>
      </c>
      <c r="Y348" s="59">
        <f>X348/G348*100</f>
        <v>71.68806</v>
      </c>
    </row>
    <row r="349" spans="1:25" ht="32.25" outlineLevel="6" thickBot="1">
      <c r="A349" s="114" t="s">
        <v>144</v>
      </c>
      <c r="B349" s="19">
        <v>951</v>
      </c>
      <c r="C349" s="11" t="s">
        <v>82</v>
      </c>
      <c r="D349" s="11" t="s">
        <v>145</v>
      </c>
      <c r="E349" s="11" t="s">
        <v>5</v>
      </c>
      <c r="F349" s="11"/>
      <c r="G349" s="12">
        <f>G350</f>
        <v>1900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81"/>
      <c r="Y349" s="59"/>
    </row>
    <row r="350" spans="1:25" ht="32.25" outlineLevel="6" thickBot="1">
      <c r="A350" s="114" t="s">
        <v>146</v>
      </c>
      <c r="B350" s="19">
        <v>951</v>
      </c>
      <c r="C350" s="9" t="s">
        <v>82</v>
      </c>
      <c r="D350" s="9" t="s">
        <v>147</v>
      </c>
      <c r="E350" s="9" t="s">
        <v>5</v>
      </c>
      <c r="F350" s="9"/>
      <c r="G350" s="10">
        <f>G351</f>
        <v>1900</v>
      </c>
      <c r="H350" s="25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43"/>
      <c r="X350" s="65">
        <v>1362.07314</v>
      </c>
      <c r="Y350" s="59">
        <f>X350/G350*100</f>
        <v>71.68806</v>
      </c>
    </row>
    <row r="351" spans="1:25" ht="48" outlineLevel="6" thickBot="1">
      <c r="A351" s="116" t="s">
        <v>243</v>
      </c>
      <c r="B351" s="92">
        <v>951</v>
      </c>
      <c r="C351" s="93" t="s">
        <v>82</v>
      </c>
      <c r="D351" s="93" t="s">
        <v>244</v>
      </c>
      <c r="E351" s="93" t="s">
        <v>5</v>
      </c>
      <c r="F351" s="93"/>
      <c r="G351" s="16">
        <f>G352</f>
        <v>1900</v>
      </c>
      <c r="H351" s="31">
        <f aca="true" t="shared" si="57" ref="H351:X353">H352</f>
        <v>0</v>
      </c>
      <c r="I351" s="31">
        <f t="shared" si="57"/>
        <v>0</v>
      </c>
      <c r="J351" s="31">
        <f t="shared" si="57"/>
        <v>0</v>
      </c>
      <c r="K351" s="31">
        <f t="shared" si="57"/>
        <v>0</v>
      </c>
      <c r="L351" s="31">
        <f t="shared" si="57"/>
        <v>0</v>
      </c>
      <c r="M351" s="31">
        <f t="shared" si="57"/>
        <v>0</v>
      </c>
      <c r="N351" s="31">
        <f t="shared" si="57"/>
        <v>0</v>
      </c>
      <c r="O351" s="31">
        <f t="shared" si="57"/>
        <v>0</v>
      </c>
      <c r="P351" s="31">
        <f t="shared" si="57"/>
        <v>0</v>
      </c>
      <c r="Q351" s="31">
        <f t="shared" si="57"/>
        <v>0</v>
      </c>
      <c r="R351" s="31">
        <f t="shared" si="57"/>
        <v>0</v>
      </c>
      <c r="S351" s="31">
        <f t="shared" si="57"/>
        <v>0</v>
      </c>
      <c r="T351" s="31">
        <f t="shared" si="57"/>
        <v>0</v>
      </c>
      <c r="U351" s="31">
        <f t="shared" si="57"/>
        <v>0</v>
      </c>
      <c r="V351" s="31">
        <f t="shared" si="57"/>
        <v>0</v>
      </c>
      <c r="W351" s="31">
        <f t="shared" si="57"/>
        <v>0</v>
      </c>
      <c r="X351" s="66">
        <f t="shared" si="57"/>
        <v>48.715</v>
      </c>
      <c r="Y351" s="59">
        <f>X351/G351*100</f>
        <v>2.563947368421053</v>
      </c>
    </row>
    <row r="352" spans="1:25" ht="16.5" outlineLevel="6" thickBot="1">
      <c r="A352" s="5" t="s">
        <v>129</v>
      </c>
      <c r="B352" s="21">
        <v>951</v>
      </c>
      <c r="C352" s="6" t="s">
        <v>82</v>
      </c>
      <c r="D352" s="6" t="s">
        <v>244</v>
      </c>
      <c r="E352" s="6" t="s">
        <v>128</v>
      </c>
      <c r="F352" s="6"/>
      <c r="G352" s="7">
        <f>G353</f>
        <v>1900</v>
      </c>
      <c r="H352" s="32">
        <f t="shared" si="57"/>
        <v>0</v>
      </c>
      <c r="I352" s="32">
        <f t="shared" si="57"/>
        <v>0</v>
      </c>
      <c r="J352" s="32">
        <f t="shared" si="57"/>
        <v>0</v>
      </c>
      <c r="K352" s="32">
        <f t="shared" si="57"/>
        <v>0</v>
      </c>
      <c r="L352" s="32">
        <f t="shared" si="57"/>
        <v>0</v>
      </c>
      <c r="M352" s="32">
        <f t="shared" si="57"/>
        <v>0</v>
      </c>
      <c r="N352" s="32">
        <f t="shared" si="57"/>
        <v>0</v>
      </c>
      <c r="O352" s="32">
        <f t="shared" si="57"/>
        <v>0</v>
      </c>
      <c r="P352" s="32">
        <f t="shared" si="57"/>
        <v>0</v>
      </c>
      <c r="Q352" s="32">
        <f t="shared" si="57"/>
        <v>0</v>
      </c>
      <c r="R352" s="32">
        <f t="shared" si="57"/>
        <v>0</v>
      </c>
      <c r="S352" s="32">
        <f t="shared" si="57"/>
        <v>0</v>
      </c>
      <c r="T352" s="32">
        <f t="shared" si="57"/>
        <v>0</v>
      </c>
      <c r="U352" s="32">
        <f t="shared" si="57"/>
        <v>0</v>
      </c>
      <c r="V352" s="32">
        <f t="shared" si="57"/>
        <v>0</v>
      </c>
      <c r="W352" s="32">
        <f t="shared" si="57"/>
        <v>0</v>
      </c>
      <c r="X352" s="67">
        <f>X353</f>
        <v>48.715</v>
      </c>
      <c r="Y352" s="59">
        <f>X352/G352*100</f>
        <v>2.563947368421053</v>
      </c>
    </row>
    <row r="353" spans="1:25" ht="48" outlineLevel="6" thickBot="1">
      <c r="A353" s="101" t="s">
        <v>308</v>
      </c>
      <c r="B353" s="94">
        <v>951</v>
      </c>
      <c r="C353" s="95" t="s">
        <v>82</v>
      </c>
      <c r="D353" s="95" t="s">
        <v>244</v>
      </c>
      <c r="E353" s="95" t="s">
        <v>92</v>
      </c>
      <c r="F353" s="95"/>
      <c r="G353" s="100">
        <v>1900</v>
      </c>
      <c r="H353" s="34">
        <f t="shared" si="57"/>
        <v>0</v>
      </c>
      <c r="I353" s="34">
        <f t="shared" si="57"/>
        <v>0</v>
      </c>
      <c r="J353" s="34">
        <f t="shared" si="57"/>
        <v>0</v>
      </c>
      <c r="K353" s="34">
        <f t="shared" si="57"/>
        <v>0</v>
      </c>
      <c r="L353" s="34">
        <f t="shared" si="57"/>
        <v>0</v>
      </c>
      <c r="M353" s="34">
        <f t="shared" si="57"/>
        <v>0</v>
      </c>
      <c r="N353" s="34">
        <f t="shared" si="57"/>
        <v>0</v>
      </c>
      <c r="O353" s="34">
        <f t="shared" si="57"/>
        <v>0</v>
      </c>
      <c r="P353" s="34">
        <f t="shared" si="57"/>
        <v>0</v>
      </c>
      <c r="Q353" s="34">
        <f t="shared" si="57"/>
        <v>0</v>
      </c>
      <c r="R353" s="34">
        <f t="shared" si="57"/>
        <v>0</v>
      </c>
      <c r="S353" s="34">
        <f t="shared" si="57"/>
        <v>0</v>
      </c>
      <c r="T353" s="34">
        <f t="shared" si="57"/>
        <v>0</v>
      </c>
      <c r="U353" s="34">
        <f t="shared" si="57"/>
        <v>0</v>
      </c>
      <c r="V353" s="34">
        <f t="shared" si="57"/>
        <v>0</v>
      </c>
      <c r="W353" s="34">
        <f t="shared" si="57"/>
        <v>0</v>
      </c>
      <c r="X353" s="68">
        <f>X354</f>
        <v>48.715</v>
      </c>
      <c r="Y353" s="59">
        <f>X353/G353*100</f>
        <v>2.563947368421053</v>
      </c>
    </row>
    <row r="354" spans="1:25" ht="16.5" outlineLevel="6" thickBot="1">
      <c r="A354" s="126" t="s">
        <v>73</v>
      </c>
      <c r="B354" s="18">
        <v>951</v>
      </c>
      <c r="C354" s="39" t="s">
        <v>74</v>
      </c>
      <c r="D354" s="39" t="s">
        <v>6</v>
      </c>
      <c r="E354" s="39" t="s">
        <v>5</v>
      </c>
      <c r="F354" s="39"/>
      <c r="G354" s="121">
        <f>G355</f>
        <v>9.35</v>
      </c>
      <c r="H354" s="25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43"/>
      <c r="X354" s="65">
        <v>48.715</v>
      </c>
      <c r="Y354" s="59">
        <f>X354/G354*100</f>
        <v>521.0160427807488</v>
      </c>
    </row>
    <row r="355" spans="1:25" ht="32.25" outlineLevel="6" thickBot="1">
      <c r="A355" s="114" t="s">
        <v>144</v>
      </c>
      <c r="B355" s="19">
        <v>951</v>
      </c>
      <c r="C355" s="11" t="s">
        <v>74</v>
      </c>
      <c r="D355" s="11" t="s">
        <v>145</v>
      </c>
      <c r="E355" s="11" t="s">
        <v>5</v>
      </c>
      <c r="F355" s="11"/>
      <c r="G355" s="12">
        <f>G356</f>
        <v>9.35</v>
      </c>
      <c r="H355" s="10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75"/>
      <c r="Y355" s="59"/>
    </row>
    <row r="356" spans="1:25" ht="32.25" outlineLevel="6" thickBot="1">
      <c r="A356" s="114" t="s">
        <v>146</v>
      </c>
      <c r="B356" s="19">
        <v>951</v>
      </c>
      <c r="C356" s="11" t="s">
        <v>74</v>
      </c>
      <c r="D356" s="11" t="s">
        <v>147</v>
      </c>
      <c r="E356" s="11" t="s">
        <v>5</v>
      </c>
      <c r="F356" s="11"/>
      <c r="G356" s="12">
        <f>G357</f>
        <v>9.35</v>
      </c>
      <c r="H356" s="29">
        <f aca="true" t="shared" si="58" ref="H356:X359">H357</f>
        <v>0</v>
      </c>
      <c r="I356" s="29">
        <f t="shared" si="58"/>
        <v>0</v>
      </c>
      <c r="J356" s="29">
        <f t="shared" si="58"/>
        <v>0</v>
      </c>
      <c r="K356" s="29">
        <f t="shared" si="58"/>
        <v>0</v>
      </c>
      <c r="L356" s="29">
        <f t="shared" si="58"/>
        <v>0</v>
      </c>
      <c r="M356" s="29">
        <f t="shared" si="58"/>
        <v>0</v>
      </c>
      <c r="N356" s="29">
        <f t="shared" si="58"/>
        <v>0</v>
      </c>
      <c r="O356" s="29">
        <f t="shared" si="58"/>
        <v>0</v>
      </c>
      <c r="P356" s="29">
        <f t="shared" si="58"/>
        <v>0</v>
      </c>
      <c r="Q356" s="29">
        <f t="shared" si="58"/>
        <v>0</v>
      </c>
      <c r="R356" s="29">
        <f t="shared" si="58"/>
        <v>0</v>
      </c>
      <c r="S356" s="29">
        <f t="shared" si="58"/>
        <v>0</v>
      </c>
      <c r="T356" s="29">
        <f t="shared" si="58"/>
        <v>0</v>
      </c>
      <c r="U356" s="29">
        <f t="shared" si="58"/>
        <v>0</v>
      </c>
      <c r="V356" s="29">
        <f t="shared" si="58"/>
        <v>0</v>
      </c>
      <c r="W356" s="29">
        <f t="shared" si="58"/>
        <v>0</v>
      </c>
      <c r="X356" s="73">
        <f t="shared" si="58"/>
        <v>0</v>
      </c>
      <c r="Y356" s="59">
        <f aca="true" t="shared" si="59" ref="Y356:Y364">X356/G356*100</f>
        <v>0</v>
      </c>
    </row>
    <row r="357" spans="1:25" ht="48" outlineLevel="6" thickBot="1">
      <c r="A357" s="96" t="s">
        <v>245</v>
      </c>
      <c r="B357" s="92">
        <v>951</v>
      </c>
      <c r="C357" s="93" t="s">
        <v>74</v>
      </c>
      <c r="D357" s="93" t="s">
        <v>246</v>
      </c>
      <c r="E357" s="93" t="s">
        <v>5</v>
      </c>
      <c r="F357" s="93"/>
      <c r="G357" s="16">
        <f>G358</f>
        <v>9.35</v>
      </c>
      <c r="H357" s="31">
        <f t="shared" si="58"/>
        <v>0</v>
      </c>
      <c r="I357" s="31">
        <f t="shared" si="58"/>
        <v>0</v>
      </c>
      <c r="J357" s="31">
        <f t="shared" si="58"/>
        <v>0</v>
      </c>
      <c r="K357" s="31">
        <f t="shared" si="58"/>
        <v>0</v>
      </c>
      <c r="L357" s="31">
        <f t="shared" si="58"/>
        <v>0</v>
      </c>
      <c r="M357" s="31">
        <f t="shared" si="58"/>
        <v>0</v>
      </c>
      <c r="N357" s="31">
        <f t="shared" si="58"/>
        <v>0</v>
      </c>
      <c r="O357" s="31">
        <f t="shared" si="58"/>
        <v>0</v>
      </c>
      <c r="P357" s="31">
        <f t="shared" si="58"/>
        <v>0</v>
      </c>
      <c r="Q357" s="31">
        <f t="shared" si="58"/>
        <v>0</v>
      </c>
      <c r="R357" s="31">
        <f t="shared" si="58"/>
        <v>0</v>
      </c>
      <c r="S357" s="31">
        <f t="shared" si="58"/>
        <v>0</v>
      </c>
      <c r="T357" s="31">
        <f t="shared" si="58"/>
        <v>0</v>
      </c>
      <c r="U357" s="31">
        <f t="shared" si="58"/>
        <v>0</v>
      </c>
      <c r="V357" s="31">
        <f t="shared" si="58"/>
        <v>0</v>
      </c>
      <c r="W357" s="31">
        <f t="shared" si="58"/>
        <v>0</v>
      </c>
      <c r="X357" s="66">
        <f t="shared" si="58"/>
        <v>0</v>
      </c>
      <c r="Y357" s="59">
        <f t="shared" si="59"/>
        <v>0</v>
      </c>
    </row>
    <row r="358" spans="1:25" ht="32.25" outlineLevel="6" thickBot="1">
      <c r="A358" s="5" t="s">
        <v>107</v>
      </c>
      <c r="B358" s="21">
        <v>951</v>
      </c>
      <c r="C358" s="6" t="s">
        <v>74</v>
      </c>
      <c r="D358" s="6" t="s">
        <v>246</v>
      </c>
      <c r="E358" s="6" t="s">
        <v>101</v>
      </c>
      <c r="F358" s="6"/>
      <c r="G358" s="7">
        <f>G359</f>
        <v>9.35</v>
      </c>
      <c r="H358" s="32">
        <f t="shared" si="58"/>
        <v>0</v>
      </c>
      <c r="I358" s="32">
        <f t="shared" si="58"/>
        <v>0</v>
      </c>
      <c r="J358" s="32">
        <f t="shared" si="58"/>
        <v>0</v>
      </c>
      <c r="K358" s="32">
        <f t="shared" si="58"/>
        <v>0</v>
      </c>
      <c r="L358" s="32">
        <f t="shared" si="58"/>
        <v>0</v>
      </c>
      <c r="M358" s="32">
        <f t="shared" si="58"/>
        <v>0</v>
      </c>
      <c r="N358" s="32">
        <f t="shared" si="58"/>
        <v>0</v>
      </c>
      <c r="O358" s="32">
        <f t="shared" si="58"/>
        <v>0</v>
      </c>
      <c r="P358" s="32">
        <f t="shared" si="58"/>
        <v>0</v>
      </c>
      <c r="Q358" s="32">
        <f t="shared" si="58"/>
        <v>0</v>
      </c>
      <c r="R358" s="32">
        <f t="shared" si="58"/>
        <v>0</v>
      </c>
      <c r="S358" s="32">
        <f t="shared" si="58"/>
        <v>0</v>
      </c>
      <c r="T358" s="32">
        <f t="shared" si="58"/>
        <v>0</v>
      </c>
      <c r="U358" s="32">
        <f t="shared" si="58"/>
        <v>0</v>
      </c>
      <c r="V358" s="32">
        <f t="shared" si="58"/>
        <v>0</v>
      </c>
      <c r="W358" s="32">
        <f t="shared" si="58"/>
        <v>0</v>
      </c>
      <c r="X358" s="67">
        <f t="shared" si="58"/>
        <v>0</v>
      </c>
      <c r="Y358" s="59">
        <f t="shared" si="59"/>
        <v>0</v>
      </c>
    </row>
    <row r="359" spans="1:25" ht="32.25" outlineLevel="6" thickBot="1">
      <c r="A359" s="90" t="s">
        <v>109</v>
      </c>
      <c r="B359" s="94">
        <v>951</v>
      </c>
      <c r="C359" s="95" t="s">
        <v>74</v>
      </c>
      <c r="D359" s="95" t="s">
        <v>246</v>
      </c>
      <c r="E359" s="95" t="s">
        <v>103</v>
      </c>
      <c r="F359" s="95"/>
      <c r="G359" s="100">
        <v>9.35</v>
      </c>
      <c r="H359" s="34">
        <f t="shared" si="58"/>
        <v>0</v>
      </c>
      <c r="I359" s="34">
        <f t="shared" si="58"/>
        <v>0</v>
      </c>
      <c r="J359" s="34">
        <f t="shared" si="58"/>
        <v>0</v>
      </c>
      <c r="K359" s="34">
        <f t="shared" si="58"/>
        <v>0</v>
      </c>
      <c r="L359" s="34">
        <f t="shared" si="58"/>
        <v>0</v>
      </c>
      <c r="M359" s="34">
        <f t="shared" si="58"/>
        <v>0</v>
      </c>
      <c r="N359" s="34">
        <f t="shared" si="58"/>
        <v>0</v>
      </c>
      <c r="O359" s="34">
        <f t="shared" si="58"/>
        <v>0</v>
      </c>
      <c r="P359" s="34">
        <f t="shared" si="58"/>
        <v>0</v>
      </c>
      <c r="Q359" s="34">
        <f t="shared" si="58"/>
        <v>0</v>
      </c>
      <c r="R359" s="34">
        <f t="shared" si="58"/>
        <v>0</v>
      </c>
      <c r="S359" s="34">
        <f t="shared" si="58"/>
        <v>0</v>
      </c>
      <c r="T359" s="34">
        <f t="shared" si="58"/>
        <v>0</v>
      </c>
      <c r="U359" s="34">
        <f t="shared" si="58"/>
        <v>0</v>
      </c>
      <c r="V359" s="34">
        <f t="shared" si="58"/>
        <v>0</v>
      </c>
      <c r="W359" s="34">
        <f t="shared" si="58"/>
        <v>0</v>
      </c>
      <c r="X359" s="68">
        <f t="shared" si="58"/>
        <v>0</v>
      </c>
      <c r="Y359" s="59">
        <f t="shared" si="59"/>
        <v>0</v>
      </c>
    </row>
    <row r="360" spans="1:25" ht="32.25" outlineLevel="6" thickBot="1">
      <c r="A360" s="110" t="s">
        <v>81</v>
      </c>
      <c r="B360" s="18">
        <v>951</v>
      </c>
      <c r="C360" s="14" t="s">
        <v>68</v>
      </c>
      <c r="D360" s="14" t="s">
        <v>6</v>
      </c>
      <c r="E360" s="14" t="s">
        <v>5</v>
      </c>
      <c r="F360" s="14"/>
      <c r="G360" s="15">
        <f>G361</f>
        <v>100</v>
      </c>
      <c r="H360" s="25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43"/>
      <c r="X360" s="65">
        <v>0</v>
      </c>
      <c r="Y360" s="59">
        <f t="shared" si="59"/>
        <v>0</v>
      </c>
    </row>
    <row r="361" spans="1:25" ht="19.5" outlineLevel="6" thickBot="1">
      <c r="A361" s="8" t="s">
        <v>247</v>
      </c>
      <c r="B361" s="19">
        <v>951</v>
      </c>
      <c r="C361" s="9" t="s">
        <v>69</v>
      </c>
      <c r="D361" s="9" t="s">
        <v>6</v>
      </c>
      <c r="E361" s="9" t="s">
        <v>5</v>
      </c>
      <c r="F361" s="9"/>
      <c r="G361" s="10">
        <f>G362</f>
        <v>100</v>
      </c>
      <c r="H361" s="29" t="e">
        <f aca="true" t="shared" si="60" ref="H361:X363">H362</f>
        <v>#REF!</v>
      </c>
      <c r="I361" s="29" t="e">
        <f t="shared" si="60"/>
        <v>#REF!</v>
      </c>
      <c r="J361" s="29" t="e">
        <f t="shared" si="60"/>
        <v>#REF!</v>
      </c>
      <c r="K361" s="29" t="e">
        <f t="shared" si="60"/>
        <v>#REF!</v>
      </c>
      <c r="L361" s="29" t="e">
        <f t="shared" si="60"/>
        <v>#REF!</v>
      </c>
      <c r="M361" s="29" t="e">
        <f t="shared" si="60"/>
        <v>#REF!</v>
      </c>
      <c r="N361" s="29" t="e">
        <f t="shared" si="60"/>
        <v>#REF!</v>
      </c>
      <c r="O361" s="29" t="e">
        <f t="shared" si="60"/>
        <v>#REF!</v>
      </c>
      <c r="P361" s="29" t="e">
        <f t="shared" si="60"/>
        <v>#REF!</v>
      </c>
      <c r="Q361" s="29" t="e">
        <f t="shared" si="60"/>
        <v>#REF!</v>
      </c>
      <c r="R361" s="29" t="e">
        <f t="shared" si="60"/>
        <v>#REF!</v>
      </c>
      <c r="S361" s="29" t="e">
        <f t="shared" si="60"/>
        <v>#REF!</v>
      </c>
      <c r="T361" s="29" t="e">
        <f t="shared" si="60"/>
        <v>#REF!</v>
      </c>
      <c r="U361" s="29" t="e">
        <f t="shared" si="60"/>
        <v>#REF!</v>
      </c>
      <c r="V361" s="29" t="e">
        <f t="shared" si="60"/>
        <v>#REF!</v>
      </c>
      <c r="W361" s="29" t="e">
        <f t="shared" si="60"/>
        <v>#REF!</v>
      </c>
      <c r="X361" s="73" t="e">
        <f t="shared" si="60"/>
        <v>#REF!</v>
      </c>
      <c r="Y361" s="59" t="e">
        <f t="shared" si="59"/>
        <v>#REF!</v>
      </c>
    </row>
    <row r="362" spans="1:25" ht="32.25" outlineLevel="6" thickBot="1">
      <c r="A362" s="114" t="s">
        <v>144</v>
      </c>
      <c r="B362" s="19">
        <v>951</v>
      </c>
      <c r="C362" s="9" t="s">
        <v>69</v>
      </c>
      <c r="D362" s="9" t="s">
        <v>145</v>
      </c>
      <c r="E362" s="9" t="s">
        <v>5</v>
      </c>
      <c r="F362" s="9"/>
      <c r="G362" s="10">
        <f>G363</f>
        <v>100</v>
      </c>
      <c r="H362" s="31" t="e">
        <f t="shared" si="60"/>
        <v>#REF!</v>
      </c>
      <c r="I362" s="31" t="e">
        <f t="shared" si="60"/>
        <v>#REF!</v>
      </c>
      <c r="J362" s="31" t="e">
        <f t="shared" si="60"/>
        <v>#REF!</v>
      </c>
      <c r="K362" s="31" t="e">
        <f t="shared" si="60"/>
        <v>#REF!</v>
      </c>
      <c r="L362" s="31" t="e">
        <f t="shared" si="60"/>
        <v>#REF!</v>
      </c>
      <c r="M362" s="31" t="e">
        <f t="shared" si="60"/>
        <v>#REF!</v>
      </c>
      <c r="N362" s="31" t="e">
        <f t="shared" si="60"/>
        <v>#REF!</v>
      </c>
      <c r="O362" s="31" t="e">
        <f t="shared" si="60"/>
        <v>#REF!</v>
      </c>
      <c r="P362" s="31" t="e">
        <f t="shared" si="60"/>
        <v>#REF!</v>
      </c>
      <c r="Q362" s="31" t="e">
        <f t="shared" si="60"/>
        <v>#REF!</v>
      </c>
      <c r="R362" s="31" t="e">
        <f t="shared" si="60"/>
        <v>#REF!</v>
      </c>
      <c r="S362" s="31" t="e">
        <f t="shared" si="60"/>
        <v>#REF!</v>
      </c>
      <c r="T362" s="31" t="e">
        <f t="shared" si="60"/>
        <v>#REF!</v>
      </c>
      <c r="U362" s="31" t="e">
        <f t="shared" si="60"/>
        <v>#REF!</v>
      </c>
      <c r="V362" s="31" t="e">
        <f t="shared" si="60"/>
        <v>#REF!</v>
      </c>
      <c r="W362" s="31" t="e">
        <f t="shared" si="60"/>
        <v>#REF!</v>
      </c>
      <c r="X362" s="66" t="e">
        <f t="shared" si="60"/>
        <v>#REF!</v>
      </c>
      <c r="Y362" s="59" t="e">
        <f t="shared" si="59"/>
        <v>#REF!</v>
      </c>
    </row>
    <row r="363" spans="1:25" ht="32.25" outlineLevel="6" thickBot="1">
      <c r="A363" s="114" t="s">
        <v>146</v>
      </c>
      <c r="B363" s="19">
        <v>951</v>
      </c>
      <c r="C363" s="11" t="s">
        <v>69</v>
      </c>
      <c r="D363" s="11" t="s">
        <v>147</v>
      </c>
      <c r="E363" s="11" t="s">
        <v>5</v>
      </c>
      <c r="F363" s="11"/>
      <c r="G363" s="12">
        <f>G364</f>
        <v>100</v>
      </c>
      <c r="H363" s="32" t="e">
        <f t="shared" si="60"/>
        <v>#REF!</v>
      </c>
      <c r="I363" s="32" t="e">
        <f t="shared" si="60"/>
        <v>#REF!</v>
      </c>
      <c r="J363" s="32" t="e">
        <f t="shared" si="60"/>
        <v>#REF!</v>
      </c>
      <c r="K363" s="32" t="e">
        <f t="shared" si="60"/>
        <v>#REF!</v>
      </c>
      <c r="L363" s="32" t="e">
        <f t="shared" si="60"/>
        <v>#REF!</v>
      </c>
      <c r="M363" s="32" t="e">
        <f t="shared" si="60"/>
        <v>#REF!</v>
      </c>
      <c r="N363" s="32" t="e">
        <f t="shared" si="60"/>
        <v>#REF!</v>
      </c>
      <c r="O363" s="32" t="e">
        <f t="shared" si="60"/>
        <v>#REF!</v>
      </c>
      <c r="P363" s="32" t="e">
        <f t="shared" si="60"/>
        <v>#REF!</v>
      </c>
      <c r="Q363" s="32" t="e">
        <f t="shared" si="60"/>
        <v>#REF!</v>
      </c>
      <c r="R363" s="32" t="e">
        <f t="shared" si="60"/>
        <v>#REF!</v>
      </c>
      <c r="S363" s="32" t="e">
        <f t="shared" si="60"/>
        <v>#REF!</v>
      </c>
      <c r="T363" s="32" t="e">
        <f t="shared" si="60"/>
        <v>#REF!</v>
      </c>
      <c r="U363" s="32" t="e">
        <f t="shared" si="60"/>
        <v>#REF!</v>
      </c>
      <c r="V363" s="32" t="e">
        <f t="shared" si="60"/>
        <v>#REF!</v>
      </c>
      <c r="W363" s="32" t="e">
        <f t="shared" si="60"/>
        <v>#REF!</v>
      </c>
      <c r="X363" s="67" t="e">
        <f t="shared" si="60"/>
        <v>#REF!</v>
      </c>
      <c r="Y363" s="59" t="e">
        <f t="shared" si="59"/>
        <v>#REF!</v>
      </c>
    </row>
    <row r="364" spans="1:25" ht="32.25" outlineLevel="6" thickBot="1">
      <c r="A364" s="96" t="s">
        <v>248</v>
      </c>
      <c r="B364" s="92">
        <v>951</v>
      </c>
      <c r="C364" s="93" t="s">
        <v>69</v>
      </c>
      <c r="D364" s="93" t="s">
        <v>249</v>
      </c>
      <c r="E364" s="93" t="s">
        <v>5</v>
      </c>
      <c r="F364" s="93"/>
      <c r="G364" s="16">
        <f>G365</f>
        <v>100</v>
      </c>
      <c r="H364" s="34" t="e">
        <f>#REF!</f>
        <v>#REF!</v>
      </c>
      <c r="I364" s="34" t="e">
        <f>#REF!</f>
        <v>#REF!</v>
      </c>
      <c r="J364" s="34" t="e">
        <f>#REF!</f>
        <v>#REF!</v>
      </c>
      <c r="K364" s="34" t="e">
        <f>#REF!</f>
        <v>#REF!</v>
      </c>
      <c r="L364" s="34" t="e">
        <f>#REF!</f>
        <v>#REF!</v>
      </c>
      <c r="M364" s="34" t="e">
        <f>#REF!</f>
        <v>#REF!</v>
      </c>
      <c r="N364" s="34" t="e">
        <f>#REF!</f>
        <v>#REF!</v>
      </c>
      <c r="O364" s="34" t="e">
        <f>#REF!</f>
        <v>#REF!</v>
      </c>
      <c r="P364" s="34" t="e">
        <f>#REF!</f>
        <v>#REF!</v>
      </c>
      <c r="Q364" s="34" t="e">
        <f>#REF!</f>
        <v>#REF!</v>
      </c>
      <c r="R364" s="34" t="e">
        <f>#REF!</f>
        <v>#REF!</v>
      </c>
      <c r="S364" s="34" t="e">
        <f>#REF!</f>
        <v>#REF!</v>
      </c>
      <c r="T364" s="34" t="e">
        <f>#REF!</f>
        <v>#REF!</v>
      </c>
      <c r="U364" s="34" t="e">
        <f>#REF!</f>
        <v>#REF!</v>
      </c>
      <c r="V364" s="34" t="e">
        <f>#REF!</f>
        <v>#REF!</v>
      </c>
      <c r="W364" s="34" t="e">
        <f>#REF!</f>
        <v>#REF!</v>
      </c>
      <c r="X364" s="68" t="e">
        <f>#REF!</f>
        <v>#REF!</v>
      </c>
      <c r="Y364" s="59" t="e">
        <f t="shared" si="59"/>
        <v>#REF!</v>
      </c>
    </row>
    <row r="365" spans="1:25" ht="16.5" outlineLevel="6" thickBot="1">
      <c r="A365" s="5" t="s">
        <v>137</v>
      </c>
      <c r="B365" s="21">
        <v>951</v>
      </c>
      <c r="C365" s="6" t="s">
        <v>69</v>
      </c>
      <c r="D365" s="6" t="s">
        <v>249</v>
      </c>
      <c r="E365" s="6" t="s">
        <v>347</v>
      </c>
      <c r="F365" s="6"/>
      <c r="G365" s="7">
        <v>100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63.75" outlineLevel="6" thickBot="1">
      <c r="A366" s="110" t="s">
        <v>76</v>
      </c>
      <c r="B366" s="18">
        <v>951</v>
      </c>
      <c r="C366" s="14" t="s">
        <v>77</v>
      </c>
      <c r="D366" s="14" t="s">
        <v>6</v>
      </c>
      <c r="E366" s="14" t="s">
        <v>5</v>
      </c>
      <c r="F366" s="14"/>
      <c r="G366" s="15">
        <f aca="true" t="shared" si="61" ref="G366:G371">G367</f>
        <v>19640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82"/>
      <c r="Y366" s="59"/>
    </row>
    <row r="367" spans="1:25" ht="48" outlineLevel="6" thickBot="1">
      <c r="A367" s="114" t="s">
        <v>79</v>
      </c>
      <c r="B367" s="19">
        <v>951</v>
      </c>
      <c r="C367" s="9" t="s">
        <v>78</v>
      </c>
      <c r="D367" s="9" t="s">
        <v>6</v>
      </c>
      <c r="E367" s="9" t="s">
        <v>5</v>
      </c>
      <c r="F367" s="9"/>
      <c r="G367" s="10">
        <f t="shared" si="61"/>
        <v>19640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2"/>
      <c r="Y367" s="59"/>
    </row>
    <row r="368" spans="1:25" ht="32.25" outlineLevel="6" thickBot="1">
      <c r="A368" s="114" t="s">
        <v>144</v>
      </c>
      <c r="B368" s="19">
        <v>951</v>
      </c>
      <c r="C368" s="9" t="s">
        <v>78</v>
      </c>
      <c r="D368" s="9" t="s">
        <v>145</v>
      </c>
      <c r="E368" s="9" t="s">
        <v>5</v>
      </c>
      <c r="F368" s="9"/>
      <c r="G368" s="10">
        <f t="shared" si="61"/>
        <v>19640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32.25" outlineLevel="6" thickBot="1">
      <c r="A369" s="114" t="s">
        <v>146</v>
      </c>
      <c r="B369" s="19">
        <v>951</v>
      </c>
      <c r="C369" s="11" t="s">
        <v>78</v>
      </c>
      <c r="D369" s="11" t="s">
        <v>147</v>
      </c>
      <c r="E369" s="11" t="s">
        <v>5</v>
      </c>
      <c r="F369" s="11"/>
      <c r="G369" s="12">
        <f t="shared" si="61"/>
        <v>19640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48" outlineLevel="6" thickBot="1">
      <c r="A370" s="5" t="s">
        <v>250</v>
      </c>
      <c r="B370" s="21">
        <v>951</v>
      </c>
      <c r="C370" s="6" t="s">
        <v>78</v>
      </c>
      <c r="D370" s="6" t="s">
        <v>251</v>
      </c>
      <c r="E370" s="6" t="s">
        <v>5</v>
      </c>
      <c r="F370" s="6"/>
      <c r="G370" s="7">
        <f t="shared" si="61"/>
        <v>19640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16.5" outlineLevel="6" thickBot="1">
      <c r="A371" s="5" t="s">
        <v>140</v>
      </c>
      <c r="B371" s="21">
        <v>951</v>
      </c>
      <c r="C371" s="6" t="s">
        <v>78</v>
      </c>
      <c r="D371" s="6" t="s">
        <v>252</v>
      </c>
      <c r="E371" s="6" t="s">
        <v>138</v>
      </c>
      <c r="F371" s="6"/>
      <c r="G371" s="7">
        <f t="shared" si="61"/>
        <v>19640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18.75" customHeight="1" outlineLevel="6" thickBot="1">
      <c r="A372" s="90" t="s">
        <v>141</v>
      </c>
      <c r="B372" s="94">
        <v>951</v>
      </c>
      <c r="C372" s="95" t="s">
        <v>78</v>
      </c>
      <c r="D372" s="95" t="s">
        <v>252</v>
      </c>
      <c r="E372" s="95" t="s">
        <v>139</v>
      </c>
      <c r="F372" s="95"/>
      <c r="G372" s="100">
        <v>19640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16.5" outlineLevel="6" thickBot="1">
      <c r="A373" s="51"/>
      <c r="B373" s="52"/>
      <c r="C373" s="52"/>
      <c r="D373" s="52"/>
      <c r="E373" s="52"/>
      <c r="F373" s="52"/>
      <c r="G373" s="53"/>
      <c r="H373" s="25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43"/>
      <c r="X373" s="74"/>
      <c r="Y373" s="59">
        <v>0</v>
      </c>
    </row>
    <row r="374" spans="1:25" ht="43.5" outlineLevel="6" thickBot="1">
      <c r="A374" s="105" t="s">
        <v>66</v>
      </c>
      <c r="B374" s="106" t="s">
        <v>65</v>
      </c>
      <c r="C374" s="106" t="s">
        <v>64</v>
      </c>
      <c r="D374" s="106" t="s">
        <v>6</v>
      </c>
      <c r="E374" s="106" t="s">
        <v>5</v>
      </c>
      <c r="F374" s="107"/>
      <c r="G374" s="155">
        <f>G375+G484</f>
        <v>411867.3</v>
      </c>
      <c r="H374" s="28" t="e">
        <f>H375+#REF!</f>
        <v>#REF!</v>
      </c>
      <c r="I374" s="28" t="e">
        <f>I375+#REF!</f>
        <v>#REF!</v>
      </c>
      <c r="J374" s="28" t="e">
        <f>J375+#REF!</f>
        <v>#REF!</v>
      </c>
      <c r="K374" s="28" t="e">
        <f>K375+#REF!</f>
        <v>#REF!</v>
      </c>
      <c r="L374" s="28" t="e">
        <f>L375+#REF!</f>
        <v>#REF!</v>
      </c>
      <c r="M374" s="28" t="e">
        <f>M375+#REF!</f>
        <v>#REF!</v>
      </c>
      <c r="N374" s="28" t="e">
        <f>N375+#REF!</f>
        <v>#REF!</v>
      </c>
      <c r="O374" s="28" t="e">
        <f>O375+#REF!</f>
        <v>#REF!</v>
      </c>
      <c r="P374" s="28" t="e">
        <f>P375+#REF!</f>
        <v>#REF!</v>
      </c>
      <c r="Q374" s="28" t="e">
        <f>Q375+#REF!</f>
        <v>#REF!</v>
      </c>
      <c r="R374" s="28" t="e">
        <f>R375+#REF!</f>
        <v>#REF!</v>
      </c>
      <c r="S374" s="28" t="e">
        <f>S375+#REF!</f>
        <v>#REF!</v>
      </c>
      <c r="T374" s="28" t="e">
        <f>T375+#REF!</f>
        <v>#REF!</v>
      </c>
      <c r="U374" s="28" t="e">
        <f>U375+#REF!</f>
        <v>#REF!</v>
      </c>
      <c r="V374" s="28" t="e">
        <f>V375+#REF!</f>
        <v>#REF!</v>
      </c>
      <c r="W374" s="28" t="e">
        <f>W375+#REF!</f>
        <v>#REF!</v>
      </c>
      <c r="X374" s="60" t="e">
        <f>X375+#REF!</f>
        <v>#REF!</v>
      </c>
      <c r="Y374" s="59" t="e">
        <f>X374/G374*100</f>
        <v>#REF!</v>
      </c>
    </row>
    <row r="375" spans="1:25" ht="19.5" outlineLevel="6" thickBot="1">
      <c r="A375" s="110" t="s">
        <v>50</v>
      </c>
      <c r="B375" s="18">
        <v>953</v>
      </c>
      <c r="C375" s="14" t="s">
        <v>49</v>
      </c>
      <c r="D375" s="14" t="s">
        <v>6</v>
      </c>
      <c r="E375" s="14" t="s">
        <v>5</v>
      </c>
      <c r="F375" s="14"/>
      <c r="G375" s="156">
        <f>G376+G396+G450+G467</f>
        <v>408872.3</v>
      </c>
      <c r="H375" s="29" t="e">
        <f>H381+H386+#REF!+H477</f>
        <v>#REF!</v>
      </c>
      <c r="I375" s="29" t="e">
        <f>I381+I386+#REF!+I477</f>
        <v>#REF!</v>
      </c>
      <c r="J375" s="29" t="e">
        <f>J381+J386+#REF!+J477</f>
        <v>#REF!</v>
      </c>
      <c r="K375" s="29" t="e">
        <f>K381+K386+#REF!+K477</f>
        <v>#REF!</v>
      </c>
      <c r="L375" s="29" t="e">
        <f>L381+L386+#REF!+L477</f>
        <v>#REF!</v>
      </c>
      <c r="M375" s="29" t="e">
        <f>M381+M386+#REF!+M477</f>
        <v>#REF!</v>
      </c>
      <c r="N375" s="29" t="e">
        <f>N381+N386+#REF!+N477</f>
        <v>#REF!</v>
      </c>
      <c r="O375" s="29" t="e">
        <f>O381+O386+#REF!+O477</f>
        <v>#REF!</v>
      </c>
      <c r="P375" s="29" t="e">
        <f>P381+P386+#REF!+P477</f>
        <v>#REF!</v>
      </c>
      <c r="Q375" s="29" t="e">
        <f>Q381+Q386+#REF!+Q477</f>
        <v>#REF!</v>
      </c>
      <c r="R375" s="29" t="e">
        <f>R381+R386+#REF!+R477</f>
        <v>#REF!</v>
      </c>
      <c r="S375" s="29" t="e">
        <f>S381+S386+#REF!+S477</f>
        <v>#REF!</v>
      </c>
      <c r="T375" s="29" t="e">
        <f>T381+T386+#REF!+T477</f>
        <v>#REF!</v>
      </c>
      <c r="U375" s="29" t="e">
        <f>U381+U386+#REF!+U477</f>
        <v>#REF!</v>
      </c>
      <c r="V375" s="29" t="e">
        <f>V381+V386+#REF!+V477</f>
        <v>#REF!</v>
      </c>
      <c r="W375" s="29" t="e">
        <f>W381+W386+#REF!+W477</f>
        <v>#REF!</v>
      </c>
      <c r="X375" s="29" t="e">
        <f>X381+X386+#REF!+X477</f>
        <v>#REF!</v>
      </c>
      <c r="Y375" s="59" t="e">
        <f>X375/G375*100</f>
        <v>#REF!</v>
      </c>
    </row>
    <row r="376" spans="1:25" ht="19.5" outlineLevel="6" thickBot="1">
      <c r="A376" s="110" t="s">
        <v>142</v>
      </c>
      <c r="B376" s="18">
        <v>953</v>
      </c>
      <c r="C376" s="14" t="s">
        <v>19</v>
      </c>
      <c r="D376" s="14" t="s">
        <v>6</v>
      </c>
      <c r="E376" s="14" t="s">
        <v>5</v>
      </c>
      <c r="F376" s="14"/>
      <c r="G376" s="156">
        <f>G381+G377</f>
        <v>85786.762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42"/>
      <c r="Y376" s="59"/>
    </row>
    <row r="377" spans="1:25" ht="32.25" outlineLevel="6" thickBot="1">
      <c r="A377" s="114" t="s">
        <v>144</v>
      </c>
      <c r="B377" s="19">
        <v>953</v>
      </c>
      <c r="C377" s="9" t="s">
        <v>19</v>
      </c>
      <c r="D377" s="9" t="s">
        <v>145</v>
      </c>
      <c r="E377" s="9" t="s">
        <v>5</v>
      </c>
      <c r="F377" s="9"/>
      <c r="G377" s="157">
        <f>G378</f>
        <v>192.977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42"/>
      <c r="Y377" s="59"/>
    </row>
    <row r="378" spans="1:25" ht="32.25" outlineLevel="6" thickBot="1">
      <c r="A378" s="114" t="s">
        <v>146</v>
      </c>
      <c r="B378" s="19">
        <v>953</v>
      </c>
      <c r="C378" s="9" t="s">
        <v>19</v>
      </c>
      <c r="D378" s="9" t="s">
        <v>147</v>
      </c>
      <c r="E378" s="9" t="s">
        <v>5</v>
      </c>
      <c r="F378" s="9"/>
      <c r="G378" s="157">
        <f>G379</f>
        <v>192.977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42"/>
      <c r="Y378" s="59"/>
    </row>
    <row r="379" spans="1:25" ht="19.5" outlineLevel="6" thickBot="1">
      <c r="A379" s="96" t="s">
        <v>158</v>
      </c>
      <c r="B379" s="92">
        <v>953</v>
      </c>
      <c r="C379" s="93" t="s">
        <v>19</v>
      </c>
      <c r="D379" s="93" t="s">
        <v>159</v>
      </c>
      <c r="E379" s="93" t="s">
        <v>5</v>
      </c>
      <c r="F379" s="93"/>
      <c r="G379" s="159">
        <f>G380</f>
        <v>192.977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19.5" outlineLevel="6" thickBot="1">
      <c r="A380" s="5" t="s">
        <v>118</v>
      </c>
      <c r="B380" s="21">
        <v>953</v>
      </c>
      <c r="C380" s="6" t="s">
        <v>19</v>
      </c>
      <c r="D380" s="6" t="s">
        <v>159</v>
      </c>
      <c r="E380" s="6" t="s">
        <v>92</v>
      </c>
      <c r="F380" s="6"/>
      <c r="G380" s="160">
        <v>192.977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16.5" outlineLevel="6" thickBot="1">
      <c r="A381" s="80" t="s">
        <v>363</v>
      </c>
      <c r="B381" s="19">
        <v>953</v>
      </c>
      <c r="C381" s="9" t="s">
        <v>19</v>
      </c>
      <c r="D381" s="9" t="s">
        <v>253</v>
      </c>
      <c r="E381" s="9" t="s">
        <v>5</v>
      </c>
      <c r="F381" s="9"/>
      <c r="G381" s="157">
        <f>G382+G392</f>
        <v>85593.785</v>
      </c>
      <c r="H381" s="32">
        <f aca="true" t="shared" si="62" ref="H381:X381">H382</f>
        <v>0</v>
      </c>
      <c r="I381" s="32">
        <f t="shared" si="62"/>
        <v>0</v>
      </c>
      <c r="J381" s="32">
        <f t="shared" si="62"/>
        <v>0</v>
      </c>
      <c r="K381" s="32">
        <f t="shared" si="62"/>
        <v>0</v>
      </c>
      <c r="L381" s="32">
        <f t="shared" si="62"/>
        <v>0</v>
      </c>
      <c r="M381" s="32">
        <f t="shared" si="62"/>
        <v>0</v>
      </c>
      <c r="N381" s="32">
        <f t="shared" si="62"/>
        <v>0</v>
      </c>
      <c r="O381" s="32">
        <f t="shared" si="62"/>
        <v>0</v>
      </c>
      <c r="P381" s="32">
        <f t="shared" si="62"/>
        <v>0</v>
      </c>
      <c r="Q381" s="32">
        <f t="shared" si="62"/>
        <v>0</v>
      </c>
      <c r="R381" s="32">
        <f t="shared" si="62"/>
        <v>0</v>
      </c>
      <c r="S381" s="32">
        <f t="shared" si="62"/>
        <v>0</v>
      </c>
      <c r="T381" s="32">
        <f t="shared" si="62"/>
        <v>0</v>
      </c>
      <c r="U381" s="32">
        <f t="shared" si="62"/>
        <v>0</v>
      </c>
      <c r="V381" s="32">
        <f t="shared" si="62"/>
        <v>0</v>
      </c>
      <c r="W381" s="32">
        <f t="shared" si="62"/>
        <v>0</v>
      </c>
      <c r="X381" s="67">
        <f t="shared" si="62"/>
        <v>34477.81647</v>
      </c>
      <c r="Y381" s="59">
        <f>X381/G381*100</f>
        <v>40.280747568295986</v>
      </c>
    </row>
    <row r="382" spans="1:25" ht="32.25" outlineLevel="6" thickBot="1">
      <c r="A382" s="80" t="s">
        <v>254</v>
      </c>
      <c r="B382" s="19">
        <v>953</v>
      </c>
      <c r="C382" s="11" t="s">
        <v>19</v>
      </c>
      <c r="D382" s="11" t="s">
        <v>255</v>
      </c>
      <c r="E382" s="11" t="s">
        <v>5</v>
      </c>
      <c r="F382" s="11"/>
      <c r="G382" s="158">
        <f>G383+G386+G389</f>
        <v>85188.761</v>
      </c>
      <c r="H382" s="34">
        <f aca="true" t="shared" si="63" ref="H382:X382">H384</f>
        <v>0</v>
      </c>
      <c r="I382" s="34">
        <f t="shared" si="63"/>
        <v>0</v>
      </c>
      <c r="J382" s="34">
        <f t="shared" si="63"/>
        <v>0</v>
      </c>
      <c r="K382" s="34">
        <f t="shared" si="63"/>
        <v>0</v>
      </c>
      <c r="L382" s="34">
        <f t="shared" si="63"/>
        <v>0</v>
      </c>
      <c r="M382" s="34">
        <f t="shared" si="63"/>
        <v>0</v>
      </c>
      <c r="N382" s="34">
        <f t="shared" si="63"/>
        <v>0</v>
      </c>
      <c r="O382" s="34">
        <f t="shared" si="63"/>
        <v>0</v>
      </c>
      <c r="P382" s="34">
        <f t="shared" si="63"/>
        <v>0</v>
      </c>
      <c r="Q382" s="34">
        <f t="shared" si="63"/>
        <v>0</v>
      </c>
      <c r="R382" s="34">
        <f t="shared" si="63"/>
        <v>0</v>
      </c>
      <c r="S382" s="34">
        <f t="shared" si="63"/>
        <v>0</v>
      </c>
      <c r="T382" s="34">
        <f t="shared" si="63"/>
        <v>0</v>
      </c>
      <c r="U382" s="34">
        <f t="shared" si="63"/>
        <v>0</v>
      </c>
      <c r="V382" s="34">
        <f t="shared" si="63"/>
        <v>0</v>
      </c>
      <c r="W382" s="34">
        <f t="shared" si="63"/>
        <v>0</v>
      </c>
      <c r="X382" s="68">
        <f t="shared" si="63"/>
        <v>34477.81647</v>
      </c>
      <c r="Y382" s="59">
        <f>X382/G382*100</f>
        <v>40.472259562502614</v>
      </c>
    </row>
    <row r="383" spans="1:25" ht="32.25" outlineLevel="6" thickBot="1">
      <c r="A383" s="96" t="s">
        <v>198</v>
      </c>
      <c r="B383" s="92">
        <v>953</v>
      </c>
      <c r="C383" s="93" t="s">
        <v>19</v>
      </c>
      <c r="D383" s="93" t="s">
        <v>256</v>
      </c>
      <c r="E383" s="93" t="s">
        <v>5</v>
      </c>
      <c r="F383" s="93"/>
      <c r="G383" s="159">
        <f>G384</f>
        <v>29479.283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</row>
    <row r="384" spans="1:25" ht="16.5" outlineLevel="6" thickBot="1">
      <c r="A384" s="5" t="s">
        <v>129</v>
      </c>
      <c r="B384" s="21">
        <v>953</v>
      </c>
      <c r="C384" s="6" t="s">
        <v>19</v>
      </c>
      <c r="D384" s="6" t="s">
        <v>256</v>
      </c>
      <c r="E384" s="6" t="s">
        <v>128</v>
      </c>
      <c r="F384" s="6"/>
      <c r="G384" s="160">
        <f>G385</f>
        <v>29479.283</v>
      </c>
      <c r="H384" s="2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44"/>
      <c r="X384" s="65">
        <v>34477.81647</v>
      </c>
      <c r="Y384" s="59">
        <f>X384/G384*100</f>
        <v>116.95608902699566</v>
      </c>
    </row>
    <row r="385" spans="1:25" ht="48" outlineLevel="6" thickBot="1">
      <c r="A385" s="101" t="s">
        <v>308</v>
      </c>
      <c r="B385" s="94">
        <v>953</v>
      </c>
      <c r="C385" s="95" t="s">
        <v>19</v>
      </c>
      <c r="D385" s="95" t="s">
        <v>256</v>
      </c>
      <c r="E385" s="95" t="s">
        <v>92</v>
      </c>
      <c r="F385" s="95"/>
      <c r="G385" s="161">
        <v>29479.283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63.75" outlineLevel="6" thickBot="1">
      <c r="A386" s="116" t="s">
        <v>257</v>
      </c>
      <c r="B386" s="92">
        <v>953</v>
      </c>
      <c r="C386" s="93" t="s">
        <v>19</v>
      </c>
      <c r="D386" s="93" t="s">
        <v>258</v>
      </c>
      <c r="E386" s="93" t="s">
        <v>5</v>
      </c>
      <c r="F386" s="93"/>
      <c r="G386" s="159">
        <f>G387</f>
        <v>54944</v>
      </c>
      <c r="H386" s="31" t="e">
        <f aca="true" t="shared" si="64" ref="H386:X386">H387+H404+H414+H409</f>
        <v>#REF!</v>
      </c>
      <c r="I386" s="31" t="e">
        <f t="shared" si="64"/>
        <v>#REF!</v>
      </c>
      <c r="J386" s="31" t="e">
        <f t="shared" si="64"/>
        <v>#REF!</v>
      </c>
      <c r="K386" s="31" t="e">
        <f t="shared" si="64"/>
        <v>#REF!</v>
      </c>
      <c r="L386" s="31" t="e">
        <f t="shared" si="64"/>
        <v>#REF!</v>
      </c>
      <c r="M386" s="31" t="e">
        <f t="shared" si="64"/>
        <v>#REF!</v>
      </c>
      <c r="N386" s="31" t="e">
        <f t="shared" si="64"/>
        <v>#REF!</v>
      </c>
      <c r="O386" s="31" t="e">
        <f t="shared" si="64"/>
        <v>#REF!</v>
      </c>
      <c r="P386" s="31" t="e">
        <f t="shared" si="64"/>
        <v>#REF!</v>
      </c>
      <c r="Q386" s="31" t="e">
        <f t="shared" si="64"/>
        <v>#REF!</v>
      </c>
      <c r="R386" s="31" t="e">
        <f t="shared" si="64"/>
        <v>#REF!</v>
      </c>
      <c r="S386" s="31" t="e">
        <f t="shared" si="64"/>
        <v>#REF!</v>
      </c>
      <c r="T386" s="31" t="e">
        <f t="shared" si="64"/>
        <v>#REF!</v>
      </c>
      <c r="U386" s="31" t="e">
        <f t="shared" si="64"/>
        <v>#REF!</v>
      </c>
      <c r="V386" s="31" t="e">
        <f t="shared" si="64"/>
        <v>#REF!</v>
      </c>
      <c r="W386" s="31" t="e">
        <f t="shared" si="64"/>
        <v>#REF!</v>
      </c>
      <c r="X386" s="31" t="e">
        <f t="shared" si="64"/>
        <v>#REF!</v>
      </c>
      <c r="Y386" s="59" t="e">
        <f>X386/G386*100</f>
        <v>#REF!</v>
      </c>
    </row>
    <row r="387" spans="1:25" ht="16.5" outlineLevel="6" thickBot="1">
      <c r="A387" s="5" t="s">
        <v>129</v>
      </c>
      <c r="B387" s="21">
        <v>953</v>
      </c>
      <c r="C387" s="6" t="s">
        <v>19</v>
      </c>
      <c r="D387" s="6" t="s">
        <v>258</v>
      </c>
      <c r="E387" s="6" t="s">
        <v>128</v>
      </c>
      <c r="F387" s="6"/>
      <c r="G387" s="160">
        <f>G388</f>
        <v>54944</v>
      </c>
      <c r="H387" s="32">
        <f aca="true" t="shared" si="65" ref="H387:X387">H388</f>
        <v>0</v>
      </c>
      <c r="I387" s="32">
        <f t="shared" si="65"/>
        <v>0</v>
      </c>
      <c r="J387" s="32">
        <f t="shared" si="65"/>
        <v>0</v>
      </c>
      <c r="K387" s="32">
        <f t="shared" si="65"/>
        <v>0</v>
      </c>
      <c r="L387" s="32">
        <f t="shared" si="65"/>
        <v>0</v>
      </c>
      <c r="M387" s="32">
        <f t="shared" si="65"/>
        <v>0</v>
      </c>
      <c r="N387" s="32">
        <f t="shared" si="65"/>
        <v>0</v>
      </c>
      <c r="O387" s="32">
        <f t="shared" si="65"/>
        <v>0</v>
      </c>
      <c r="P387" s="32">
        <f t="shared" si="65"/>
        <v>0</v>
      </c>
      <c r="Q387" s="32">
        <f t="shared" si="65"/>
        <v>0</v>
      </c>
      <c r="R387" s="32">
        <f t="shared" si="65"/>
        <v>0</v>
      </c>
      <c r="S387" s="32">
        <f t="shared" si="65"/>
        <v>0</v>
      </c>
      <c r="T387" s="32">
        <f t="shared" si="65"/>
        <v>0</v>
      </c>
      <c r="U387" s="32">
        <f t="shared" si="65"/>
        <v>0</v>
      </c>
      <c r="V387" s="32">
        <f t="shared" si="65"/>
        <v>0</v>
      </c>
      <c r="W387" s="32">
        <f t="shared" si="65"/>
        <v>0</v>
      </c>
      <c r="X387" s="70">
        <f t="shared" si="65"/>
        <v>48148.89725</v>
      </c>
      <c r="Y387" s="59">
        <f>X387/G387*100</f>
        <v>87.63267554237042</v>
      </c>
    </row>
    <row r="388" spans="1:25" ht="48" outlineLevel="6" thickBot="1">
      <c r="A388" s="101" t="s">
        <v>308</v>
      </c>
      <c r="B388" s="94">
        <v>953</v>
      </c>
      <c r="C388" s="95" t="s">
        <v>19</v>
      </c>
      <c r="D388" s="95" t="s">
        <v>258</v>
      </c>
      <c r="E388" s="95" t="s">
        <v>92</v>
      </c>
      <c r="F388" s="95"/>
      <c r="G388" s="161">
        <v>54944</v>
      </c>
      <c r="H388" s="34">
        <f aca="true" t="shared" si="66" ref="H388:X388">H395</f>
        <v>0</v>
      </c>
      <c r="I388" s="34">
        <f t="shared" si="66"/>
        <v>0</v>
      </c>
      <c r="J388" s="34">
        <f t="shared" si="66"/>
        <v>0</v>
      </c>
      <c r="K388" s="34">
        <f t="shared" si="66"/>
        <v>0</v>
      </c>
      <c r="L388" s="34">
        <f t="shared" si="66"/>
        <v>0</v>
      </c>
      <c r="M388" s="34">
        <f t="shared" si="66"/>
        <v>0</v>
      </c>
      <c r="N388" s="34">
        <f t="shared" si="66"/>
        <v>0</v>
      </c>
      <c r="O388" s="34">
        <f t="shared" si="66"/>
        <v>0</v>
      </c>
      <c r="P388" s="34">
        <f t="shared" si="66"/>
        <v>0</v>
      </c>
      <c r="Q388" s="34">
        <f t="shared" si="66"/>
        <v>0</v>
      </c>
      <c r="R388" s="34">
        <f t="shared" si="66"/>
        <v>0</v>
      </c>
      <c r="S388" s="34">
        <f t="shared" si="66"/>
        <v>0</v>
      </c>
      <c r="T388" s="34">
        <f t="shared" si="66"/>
        <v>0</v>
      </c>
      <c r="U388" s="34">
        <f t="shared" si="66"/>
        <v>0</v>
      </c>
      <c r="V388" s="34">
        <f t="shared" si="66"/>
        <v>0</v>
      </c>
      <c r="W388" s="34">
        <f t="shared" si="66"/>
        <v>0</v>
      </c>
      <c r="X388" s="68">
        <f t="shared" si="66"/>
        <v>48148.89725</v>
      </c>
      <c r="Y388" s="59">
        <f>X388/G388*100</f>
        <v>87.63267554237042</v>
      </c>
    </row>
    <row r="389" spans="1:25" ht="32.25" outlineLevel="6" thickBot="1">
      <c r="A389" s="127" t="s">
        <v>259</v>
      </c>
      <c r="B389" s="134">
        <v>953</v>
      </c>
      <c r="C389" s="93" t="s">
        <v>19</v>
      </c>
      <c r="D389" s="93" t="s">
        <v>260</v>
      </c>
      <c r="E389" s="93" t="s">
        <v>5</v>
      </c>
      <c r="F389" s="93"/>
      <c r="G389" s="159">
        <f>G390</f>
        <v>765.478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6.5" outlineLevel="6" thickBot="1">
      <c r="A390" s="5" t="s">
        <v>129</v>
      </c>
      <c r="B390" s="21">
        <v>953</v>
      </c>
      <c r="C390" s="6" t="s">
        <v>19</v>
      </c>
      <c r="D390" s="6" t="s">
        <v>260</v>
      </c>
      <c r="E390" s="6" t="s">
        <v>128</v>
      </c>
      <c r="F390" s="6"/>
      <c r="G390" s="160">
        <f>G391</f>
        <v>765.478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</row>
    <row r="391" spans="1:25" ht="16.5" outlineLevel="6" thickBot="1">
      <c r="A391" s="98" t="s">
        <v>90</v>
      </c>
      <c r="B391" s="136">
        <v>953</v>
      </c>
      <c r="C391" s="95" t="s">
        <v>19</v>
      </c>
      <c r="D391" s="95" t="s">
        <v>260</v>
      </c>
      <c r="E391" s="95" t="s">
        <v>91</v>
      </c>
      <c r="F391" s="95"/>
      <c r="G391" s="161">
        <v>765.478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32.25" outlineLevel="6" thickBot="1">
      <c r="A392" s="137" t="s">
        <v>364</v>
      </c>
      <c r="B392" s="141">
        <v>953</v>
      </c>
      <c r="C392" s="9" t="s">
        <v>19</v>
      </c>
      <c r="D392" s="9" t="s">
        <v>261</v>
      </c>
      <c r="E392" s="9" t="s">
        <v>5</v>
      </c>
      <c r="F392" s="9"/>
      <c r="G392" s="157">
        <f>G393</f>
        <v>405.024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32.25" outlineLevel="6" thickBot="1">
      <c r="A393" s="127" t="s">
        <v>262</v>
      </c>
      <c r="B393" s="134">
        <v>953</v>
      </c>
      <c r="C393" s="93" t="s">
        <v>19</v>
      </c>
      <c r="D393" s="93" t="s">
        <v>263</v>
      </c>
      <c r="E393" s="93" t="s">
        <v>5</v>
      </c>
      <c r="F393" s="93"/>
      <c r="G393" s="159">
        <f>G394</f>
        <v>405.024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5" t="s">
        <v>129</v>
      </c>
      <c r="B394" s="21">
        <v>953</v>
      </c>
      <c r="C394" s="6" t="s">
        <v>19</v>
      </c>
      <c r="D394" s="6" t="s">
        <v>263</v>
      </c>
      <c r="E394" s="6" t="s">
        <v>128</v>
      </c>
      <c r="F394" s="6"/>
      <c r="G394" s="160">
        <f>G395</f>
        <v>405.024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16.5" outlineLevel="6" thickBot="1">
      <c r="A395" s="98" t="s">
        <v>90</v>
      </c>
      <c r="B395" s="136">
        <v>953</v>
      </c>
      <c r="C395" s="95" t="s">
        <v>19</v>
      </c>
      <c r="D395" s="95" t="s">
        <v>263</v>
      </c>
      <c r="E395" s="95" t="s">
        <v>91</v>
      </c>
      <c r="F395" s="95"/>
      <c r="G395" s="161">
        <v>405.024</v>
      </c>
      <c r="H395" s="2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44"/>
      <c r="X395" s="65">
        <v>48148.89725</v>
      </c>
      <c r="Y395" s="59">
        <f>X395/G395*100</f>
        <v>11887.912136070949</v>
      </c>
    </row>
    <row r="396" spans="1:25" ht="16.5" outlineLevel="6" thickBot="1">
      <c r="A396" s="126" t="s">
        <v>40</v>
      </c>
      <c r="B396" s="18">
        <v>953</v>
      </c>
      <c r="C396" s="39" t="s">
        <v>20</v>
      </c>
      <c r="D396" s="39" t="s">
        <v>6</v>
      </c>
      <c r="E396" s="39" t="s">
        <v>5</v>
      </c>
      <c r="F396" s="39"/>
      <c r="G396" s="162">
        <f>G401+G397</f>
        <v>305530.096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32.25" outlineLevel="6" thickBot="1">
      <c r="A397" s="114" t="s">
        <v>144</v>
      </c>
      <c r="B397" s="19">
        <v>953</v>
      </c>
      <c r="C397" s="9" t="s">
        <v>20</v>
      </c>
      <c r="D397" s="9" t="s">
        <v>145</v>
      </c>
      <c r="E397" s="9" t="s">
        <v>5</v>
      </c>
      <c r="F397" s="9"/>
      <c r="G397" s="157">
        <f>G398</f>
        <v>1342.621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32.25" outlineLevel="6" thickBot="1">
      <c r="A398" s="114" t="s">
        <v>146</v>
      </c>
      <c r="B398" s="19">
        <v>953</v>
      </c>
      <c r="C398" s="9" t="s">
        <v>20</v>
      </c>
      <c r="D398" s="9" t="s">
        <v>147</v>
      </c>
      <c r="E398" s="9" t="s">
        <v>5</v>
      </c>
      <c r="F398" s="9"/>
      <c r="G398" s="157">
        <f>G399</f>
        <v>1342.621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16.5" outlineLevel="6" thickBot="1">
      <c r="A399" s="96" t="s">
        <v>158</v>
      </c>
      <c r="B399" s="92">
        <v>953</v>
      </c>
      <c r="C399" s="93" t="s">
        <v>20</v>
      </c>
      <c r="D399" s="93" t="s">
        <v>159</v>
      </c>
      <c r="E399" s="93" t="s">
        <v>5</v>
      </c>
      <c r="F399" s="93"/>
      <c r="G399" s="159">
        <f>G400</f>
        <v>1342.621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16.5" outlineLevel="6" thickBot="1">
      <c r="A400" s="5" t="s">
        <v>118</v>
      </c>
      <c r="B400" s="21">
        <v>953</v>
      </c>
      <c r="C400" s="6" t="s">
        <v>20</v>
      </c>
      <c r="D400" s="6" t="s">
        <v>159</v>
      </c>
      <c r="E400" s="6" t="s">
        <v>92</v>
      </c>
      <c r="F400" s="6"/>
      <c r="G400" s="160">
        <v>1342.621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16.5" outlineLevel="6" thickBot="1">
      <c r="A401" s="80" t="s">
        <v>363</v>
      </c>
      <c r="B401" s="19">
        <v>953</v>
      </c>
      <c r="C401" s="9" t="s">
        <v>20</v>
      </c>
      <c r="D401" s="9" t="s">
        <v>253</v>
      </c>
      <c r="E401" s="9" t="s">
        <v>5</v>
      </c>
      <c r="F401" s="9"/>
      <c r="G401" s="157">
        <f>G402+G439+G443</f>
        <v>304187.47500000003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138" t="s">
        <v>264</v>
      </c>
      <c r="B402" s="20">
        <v>953</v>
      </c>
      <c r="C402" s="11" t="s">
        <v>20</v>
      </c>
      <c r="D402" s="11" t="s">
        <v>265</v>
      </c>
      <c r="E402" s="11" t="s">
        <v>5</v>
      </c>
      <c r="F402" s="11"/>
      <c r="G402" s="158">
        <f>G403+G412+G421+G426+G415+G434+G418</f>
        <v>283013.52800000005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32.25" outlineLevel="6" thickBot="1">
      <c r="A403" s="96" t="s">
        <v>160</v>
      </c>
      <c r="B403" s="92">
        <v>953</v>
      </c>
      <c r="C403" s="93" t="s">
        <v>20</v>
      </c>
      <c r="D403" s="93" t="s">
        <v>266</v>
      </c>
      <c r="E403" s="93" t="s">
        <v>5</v>
      </c>
      <c r="F403" s="93"/>
      <c r="G403" s="159">
        <f>G404+G406+G409</f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7.25" customHeight="1" outlineLevel="6" thickBot="1">
      <c r="A404" s="5" t="s">
        <v>120</v>
      </c>
      <c r="B404" s="21">
        <v>953</v>
      </c>
      <c r="C404" s="6" t="s">
        <v>20</v>
      </c>
      <c r="D404" s="6" t="s">
        <v>266</v>
      </c>
      <c r="E404" s="6" t="s">
        <v>119</v>
      </c>
      <c r="F404" s="6"/>
      <c r="G404" s="160">
        <f>G405</f>
        <v>0</v>
      </c>
      <c r="H404" s="32">
        <f aca="true" t="shared" si="67" ref="H404:X404">H405</f>
        <v>0</v>
      </c>
      <c r="I404" s="32">
        <f t="shared" si="67"/>
        <v>0</v>
      </c>
      <c r="J404" s="32">
        <f t="shared" si="67"/>
        <v>0</v>
      </c>
      <c r="K404" s="32">
        <f t="shared" si="67"/>
        <v>0</v>
      </c>
      <c r="L404" s="32">
        <f t="shared" si="67"/>
        <v>0</v>
      </c>
      <c r="M404" s="32">
        <f t="shared" si="67"/>
        <v>0</v>
      </c>
      <c r="N404" s="32">
        <f t="shared" si="67"/>
        <v>0</v>
      </c>
      <c r="O404" s="32">
        <f t="shared" si="67"/>
        <v>0</v>
      </c>
      <c r="P404" s="32">
        <f t="shared" si="67"/>
        <v>0</v>
      </c>
      <c r="Q404" s="32">
        <f t="shared" si="67"/>
        <v>0</v>
      </c>
      <c r="R404" s="32">
        <f t="shared" si="67"/>
        <v>0</v>
      </c>
      <c r="S404" s="32">
        <f t="shared" si="67"/>
        <v>0</v>
      </c>
      <c r="T404" s="32">
        <f t="shared" si="67"/>
        <v>0</v>
      </c>
      <c r="U404" s="32">
        <f t="shared" si="67"/>
        <v>0</v>
      </c>
      <c r="V404" s="32">
        <f t="shared" si="67"/>
        <v>0</v>
      </c>
      <c r="W404" s="32">
        <f t="shared" si="67"/>
        <v>0</v>
      </c>
      <c r="X404" s="67">
        <f t="shared" si="67"/>
        <v>19460.04851</v>
      </c>
      <c r="Y404" s="59" t="e">
        <f>X404/G404*100</f>
        <v>#DIV/0!</v>
      </c>
    </row>
    <row r="405" spans="1:25" ht="16.5" outlineLevel="6" thickBot="1">
      <c r="A405" s="90" t="s">
        <v>99</v>
      </c>
      <c r="B405" s="94">
        <v>953</v>
      </c>
      <c r="C405" s="95" t="s">
        <v>20</v>
      </c>
      <c r="D405" s="95" t="s">
        <v>266</v>
      </c>
      <c r="E405" s="95" t="s">
        <v>121</v>
      </c>
      <c r="F405" s="95"/>
      <c r="G405" s="161">
        <v>0</v>
      </c>
      <c r="H405" s="34">
        <f aca="true" t="shared" si="68" ref="H405:X405">H407</f>
        <v>0</v>
      </c>
      <c r="I405" s="34">
        <f t="shared" si="68"/>
        <v>0</v>
      </c>
      <c r="J405" s="34">
        <f t="shared" si="68"/>
        <v>0</v>
      </c>
      <c r="K405" s="34">
        <f t="shared" si="68"/>
        <v>0</v>
      </c>
      <c r="L405" s="34">
        <f t="shared" si="68"/>
        <v>0</v>
      </c>
      <c r="M405" s="34">
        <f t="shared" si="68"/>
        <v>0</v>
      </c>
      <c r="N405" s="34">
        <f t="shared" si="68"/>
        <v>0</v>
      </c>
      <c r="O405" s="34">
        <f t="shared" si="68"/>
        <v>0</v>
      </c>
      <c r="P405" s="34">
        <f t="shared" si="68"/>
        <v>0</v>
      </c>
      <c r="Q405" s="34">
        <f t="shared" si="68"/>
        <v>0</v>
      </c>
      <c r="R405" s="34">
        <f t="shared" si="68"/>
        <v>0</v>
      </c>
      <c r="S405" s="34">
        <f t="shared" si="68"/>
        <v>0</v>
      </c>
      <c r="T405" s="34">
        <f t="shared" si="68"/>
        <v>0</v>
      </c>
      <c r="U405" s="34">
        <f t="shared" si="68"/>
        <v>0</v>
      </c>
      <c r="V405" s="34">
        <f t="shared" si="68"/>
        <v>0</v>
      </c>
      <c r="W405" s="34">
        <f t="shared" si="68"/>
        <v>0</v>
      </c>
      <c r="X405" s="68">
        <f t="shared" si="68"/>
        <v>19460.04851</v>
      </c>
      <c r="Y405" s="59" t="e">
        <f>X405/G405*100</f>
        <v>#DIV/0!</v>
      </c>
    </row>
    <row r="406" spans="1:25" ht="32.25" outlineLevel="6" thickBot="1">
      <c r="A406" s="5" t="s">
        <v>107</v>
      </c>
      <c r="B406" s="21">
        <v>953</v>
      </c>
      <c r="C406" s="6" t="s">
        <v>20</v>
      </c>
      <c r="D406" s="6" t="s">
        <v>266</v>
      </c>
      <c r="E406" s="6" t="s">
        <v>101</v>
      </c>
      <c r="F406" s="6"/>
      <c r="G406" s="160">
        <f>G407+G408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32.25" outlineLevel="6" thickBot="1">
      <c r="A407" s="90" t="s">
        <v>108</v>
      </c>
      <c r="B407" s="94">
        <v>953</v>
      </c>
      <c r="C407" s="95" t="s">
        <v>20</v>
      </c>
      <c r="D407" s="95" t="s">
        <v>266</v>
      </c>
      <c r="E407" s="95" t="s">
        <v>102</v>
      </c>
      <c r="F407" s="95"/>
      <c r="G407" s="161">
        <v>0</v>
      </c>
      <c r="H407" s="2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4"/>
      <c r="X407" s="65">
        <v>19460.04851</v>
      </c>
      <c r="Y407" s="59" t="e">
        <f>X407/G407*100</f>
        <v>#DIV/0!</v>
      </c>
    </row>
    <row r="408" spans="1:25" ht="32.25" outlineLevel="6" thickBot="1">
      <c r="A408" s="90" t="s">
        <v>109</v>
      </c>
      <c r="B408" s="94">
        <v>953</v>
      </c>
      <c r="C408" s="95" t="s">
        <v>20</v>
      </c>
      <c r="D408" s="95" t="s">
        <v>266</v>
      </c>
      <c r="E408" s="95" t="s">
        <v>103</v>
      </c>
      <c r="F408" s="95"/>
      <c r="G408" s="161"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16.5" outlineLevel="6" thickBot="1">
      <c r="A409" s="5" t="s">
        <v>110</v>
      </c>
      <c r="B409" s="21">
        <v>953</v>
      </c>
      <c r="C409" s="6" t="s">
        <v>20</v>
      </c>
      <c r="D409" s="6" t="s">
        <v>266</v>
      </c>
      <c r="E409" s="6" t="s">
        <v>104</v>
      </c>
      <c r="F409" s="6"/>
      <c r="G409" s="160">
        <f>G410+G411</f>
        <v>0</v>
      </c>
      <c r="H409" s="31">
        <f aca="true" t="shared" si="69" ref="H409:X409">H410</f>
        <v>0</v>
      </c>
      <c r="I409" s="31">
        <f t="shared" si="69"/>
        <v>0</v>
      </c>
      <c r="J409" s="31">
        <f t="shared" si="69"/>
        <v>0</v>
      </c>
      <c r="K409" s="31">
        <f t="shared" si="69"/>
        <v>0</v>
      </c>
      <c r="L409" s="31">
        <f t="shared" si="69"/>
        <v>0</v>
      </c>
      <c r="M409" s="31">
        <f t="shared" si="69"/>
        <v>0</v>
      </c>
      <c r="N409" s="31">
        <f t="shared" si="69"/>
        <v>0</v>
      </c>
      <c r="O409" s="31">
        <f t="shared" si="69"/>
        <v>0</v>
      </c>
      <c r="P409" s="31">
        <f t="shared" si="69"/>
        <v>0</v>
      </c>
      <c r="Q409" s="31">
        <f t="shared" si="69"/>
        <v>0</v>
      </c>
      <c r="R409" s="31">
        <f t="shared" si="69"/>
        <v>0</v>
      </c>
      <c r="S409" s="31">
        <f t="shared" si="69"/>
        <v>0</v>
      </c>
      <c r="T409" s="31">
        <f t="shared" si="69"/>
        <v>0</v>
      </c>
      <c r="U409" s="31">
        <f t="shared" si="69"/>
        <v>0</v>
      </c>
      <c r="V409" s="31">
        <f t="shared" si="69"/>
        <v>0</v>
      </c>
      <c r="W409" s="31">
        <f t="shared" si="69"/>
        <v>0</v>
      </c>
      <c r="X409" s="31">
        <f t="shared" si="69"/>
        <v>0</v>
      </c>
      <c r="Y409" s="59">
        <v>0</v>
      </c>
    </row>
    <row r="410" spans="1:25" ht="32.25" outlineLevel="6" thickBot="1">
      <c r="A410" s="90" t="s">
        <v>111</v>
      </c>
      <c r="B410" s="94">
        <v>953</v>
      </c>
      <c r="C410" s="95" t="s">
        <v>20</v>
      </c>
      <c r="D410" s="95" t="s">
        <v>266</v>
      </c>
      <c r="E410" s="95" t="s">
        <v>105</v>
      </c>
      <c r="F410" s="95"/>
      <c r="G410" s="161">
        <v>0</v>
      </c>
      <c r="H410" s="34">
        <f aca="true" t="shared" si="70" ref="H410:X410">H413</f>
        <v>0</v>
      </c>
      <c r="I410" s="34">
        <f t="shared" si="70"/>
        <v>0</v>
      </c>
      <c r="J410" s="34">
        <f t="shared" si="70"/>
        <v>0</v>
      </c>
      <c r="K410" s="34">
        <f t="shared" si="70"/>
        <v>0</v>
      </c>
      <c r="L410" s="34">
        <f t="shared" si="70"/>
        <v>0</v>
      </c>
      <c r="M410" s="34">
        <f t="shared" si="70"/>
        <v>0</v>
      </c>
      <c r="N410" s="34">
        <f t="shared" si="70"/>
        <v>0</v>
      </c>
      <c r="O410" s="34">
        <f t="shared" si="70"/>
        <v>0</v>
      </c>
      <c r="P410" s="34">
        <f t="shared" si="70"/>
        <v>0</v>
      </c>
      <c r="Q410" s="34">
        <f t="shared" si="70"/>
        <v>0</v>
      </c>
      <c r="R410" s="34">
        <f t="shared" si="70"/>
        <v>0</v>
      </c>
      <c r="S410" s="34">
        <f t="shared" si="70"/>
        <v>0</v>
      </c>
      <c r="T410" s="34">
        <f t="shared" si="70"/>
        <v>0</v>
      </c>
      <c r="U410" s="34">
        <f t="shared" si="70"/>
        <v>0</v>
      </c>
      <c r="V410" s="34">
        <f t="shared" si="70"/>
        <v>0</v>
      </c>
      <c r="W410" s="34">
        <f t="shared" si="70"/>
        <v>0</v>
      </c>
      <c r="X410" s="34">
        <f t="shared" si="70"/>
        <v>0</v>
      </c>
      <c r="Y410" s="59">
        <v>0</v>
      </c>
    </row>
    <row r="411" spans="1:25" ht="16.5" outlineLevel="6" thickBot="1">
      <c r="A411" s="90" t="s">
        <v>112</v>
      </c>
      <c r="B411" s="94">
        <v>953</v>
      </c>
      <c r="C411" s="95" t="s">
        <v>20</v>
      </c>
      <c r="D411" s="95" t="s">
        <v>266</v>
      </c>
      <c r="E411" s="95" t="s">
        <v>106</v>
      </c>
      <c r="F411" s="95"/>
      <c r="G411" s="161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55"/>
      <c r="Y411" s="59"/>
    </row>
    <row r="412" spans="1:25" ht="32.25" outlineLevel="6" thickBot="1">
      <c r="A412" s="96" t="s">
        <v>198</v>
      </c>
      <c r="B412" s="92">
        <v>953</v>
      </c>
      <c r="C412" s="93" t="s">
        <v>20</v>
      </c>
      <c r="D412" s="93" t="s">
        <v>267</v>
      </c>
      <c r="E412" s="93" t="s">
        <v>5</v>
      </c>
      <c r="F412" s="93"/>
      <c r="G412" s="159">
        <f>G413</f>
        <v>55397.249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55"/>
      <c r="Y412" s="59"/>
    </row>
    <row r="413" spans="1:25" ht="16.5" outlineLevel="6" thickBot="1">
      <c r="A413" s="5" t="s">
        <v>129</v>
      </c>
      <c r="B413" s="21">
        <v>953</v>
      </c>
      <c r="C413" s="6" t="s">
        <v>20</v>
      </c>
      <c r="D413" s="6" t="s">
        <v>267</v>
      </c>
      <c r="E413" s="6" t="s">
        <v>128</v>
      </c>
      <c r="F413" s="6"/>
      <c r="G413" s="160">
        <f>G414</f>
        <v>55397.249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>
        <v>0</v>
      </c>
      <c r="Y413" s="59">
        <v>0</v>
      </c>
    </row>
    <row r="414" spans="1:25" ht="48" outlineLevel="6" thickBot="1">
      <c r="A414" s="101" t="s">
        <v>308</v>
      </c>
      <c r="B414" s="94">
        <v>953</v>
      </c>
      <c r="C414" s="95" t="s">
        <v>20</v>
      </c>
      <c r="D414" s="95" t="s">
        <v>267</v>
      </c>
      <c r="E414" s="95" t="s">
        <v>92</v>
      </c>
      <c r="F414" s="95"/>
      <c r="G414" s="161">
        <v>55397.249</v>
      </c>
      <c r="H414" s="31" t="e">
        <f>H421+#REF!+#REF!+H433+H450+#REF!</f>
        <v>#REF!</v>
      </c>
      <c r="I414" s="31" t="e">
        <f>I421+#REF!+#REF!+I433+I450+#REF!</f>
        <v>#REF!</v>
      </c>
      <c r="J414" s="31" t="e">
        <f>J421+#REF!+#REF!+J433+J450+#REF!</f>
        <v>#REF!</v>
      </c>
      <c r="K414" s="31" t="e">
        <f>K421+#REF!+#REF!+K433+K450+#REF!</f>
        <v>#REF!</v>
      </c>
      <c r="L414" s="31" t="e">
        <f>L421+#REF!+#REF!+L433+L450+#REF!</f>
        <v>#REF!</v>
      </c>
      <c r="M414" s="31" t="e">
        <f>M421+#REF!+#REF!+M433+M450+#REF!</f>
        <v>#REF!</v>
      </c>
      <c r="N414" s="31" t="e">
        <f>N421+#REF!+#REF!+N433+N450+#REF!</f>
        <v>#REF!</v>
      </c>
      <c r="O414" s="31" t="e">
        <f>O421+#REF!+#REF!+O433+O450+#REF!</f>
        <v>#REF!</v>
      </c>
      <c r="P414" s="31" t="e">
        <f>P421+#REF!+#REF!+P433+P450+#REF!</f>
        <v>#REF!</v>
      </c>
      <c r="Q414" s="31" t="e">
        <f>Q421+#REF!+#REF!+Q433+Q450+#REF!</f>
        <v>#REF!</v>
      </c>
      <c r="R414" s="31" t="e">
        <f>R421+#REF!+#REF!+R433+R450+#REF!</f>
        <v>#REF!</v>
      </c>
      <c r="S414" s="31" t="e">
        <f>S421+#REF!+#REF!+S433+S450+#REF!</f>
        <v>#REF!</v>
      </c>
      <c r="T414" s="31" t="e">
        <f>T421+#REF!+#REF!+T433+T450+#REF!</f>
        <v>#REF!</v>
      </c>
      <c r="U414" s="31" t="e">
        <f>U421+#REF!+#REF!+U433+U450+#REF!</f>
        <v>#REF!</v>
      </c>
      <c r="V414" s="31" t="e">
        <f>V421+#REF!+#REF!+V433+V450+#REF!</f>
        <v>#REF!</v>
      </c>
      <c r="W414" s="31" t="e">
        <f>W421+#REF!+#REF!+W433+W450+#REF!</f>
        <v>#REF!</v>
      </c>
      <c r="X414" s="69" t="e">
        <f>X421+#REF!+#REF!+X433+X450+#REF!</f>
        <v>#REF!</v>
      </c>
      <c r="Y414" s="59" t="e">
        <f>X414/G414*100</f>
        <v>#REF!</v>
      </c>
    </row>
    <row r="415" spans="1:25" ht="32.25" outlineLevel="6" thickBot="1">
      <c r="A415" s="127" t="s">
        <v>302</v>
      </c>
      <c r="B415" s="92">
        <v>953</v>
      </c>
      <c r="C415" s="93" t="s">
        <v>20</v>
      </c>
      <c r="D415" s="93" t="s">
        <v>303</v>
      </c>
      <c r="E415" s="93" t="s">
        <v>5</v>
      </c>
      <c r="F415" s="93"/>
      <c r="G415" s="159">
        <f>G416</f>
        <v>3576.965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69"/>
      <c r="Y415" s="59"/>
    </row>
    <row r="416" spans="1:25" ht="16.5" outlineLevel="6" thickBot="1">
      <c r="A416" s="5" t="s">
        <v>129</v>
      </c>
      <c r="B416" s="21">
        <v>953</v>
      </c>
      <c r="C416" s="6" t="s">
        <v>20</v>
      </c>
      <c r="D416" s="6" t="s">
        <v>303</v>
      </c>
      <c r="E416" s="6" t="s">
        <v>128</v>
      </c>
      <c r="F416" s="6"/>
      <c r="G416" s="160">
        <f>G417</f>
        <v>3576.965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69"/>
      <c r="Y416" s="59"/>
    </row>
    <row r="417" spans="1:25" ht="16.5" outlineLevel="6" thickBot="1">
      <c r="A417" s="98" t="s">
        <v>90</v>
      </c>
      <c r="B417" s="94">
        <v>953</v>
      </c>
      <c r="C417" s="95" t="s">
        <v>20</v>
      </c>
      <c r="D417" s="95" t="s">
        <v>303</v>
      </c>
      <c r="E417" s="95" t="s">
        <v>91</v>
      </c>
      <c r="F417" s="95"/>
      <c r="G417" s="161">
        <v>3576.965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69"/>
      <c r="Y417" s="59"/>
    </row>
    <row r="418" spans="1:25" ht="16.5" outlineLevel="6" thickBot="1">
      <c r="A418" s="127" t="s">
        <v>388</v>
      </c>
      <c r="B418" s="92">
        <v>953</v>
      </c>
      <c r="C418" s="93" t="s">
        <v>20</v>
      </c>
      <c r="D418" s="93" t="s">
        <v>389</v>
      </c>
      <c r="E418" s="93" t="s">
        <v>5</v>
      </c>
      <c r="F418" s="93"/>
      <c r="G418" s="159">
        <f>G419</f>
        <v>971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129</v>
      </c>
      <c r="B419" s="21">
        <v>953</v>
      </c>
      <c r="C419" s="6" t="s">
        <v>20</v>
      </c>
      <c r="D419" s="6" t="s">
        <v>389</v>
      </c>
      <c r="E419" s="6" t="s">
        <v>128</v>
      </c>
      <c r="F419" s="6"/>
      <c r="G419" s="160">
        <f>G420</f>
        <v>971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16.5" outlineLevel="6" thickBot="1">
      <c r="A420" s="98" t="s">
        <v>90</v>
      </c>
      <c r="B420" s="94">
        <v>953</v>
      </c>
      <c r="C420" s="95" t="s">
        <v>20</v>
      </c>
      <c r="D420" s="95" t="s">
        <v>389</v>
      </c>
      <c r="E420" s="95" t="s">
        <v>91</v>
      </c>
      <c r="F420" s="95"/>
      <c r="G420" s="161">
        <v>971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34.5" customHeight="1" outlineLevel="6" thickBot="1">
      <c r="A421" s="139" t="s">
        <v>268</v>
      </c>
      <c r="B421" s="108">
        <v>953</v>
      </c>
      <c r="C421" s="93" t="s">
        <v>20</v>
      </c>
      <c r="D421" s="93" t="s">
        <v>269</v>
      </c>
      <c r="E421" s="93" t="s">
        <v>5</v>
      </c>
      <c r="F421" s="93"/>
      <c r="G421" s="159">
        <f>G422+G424</f>
        <v>4834</v>
      </c>
      <c r="H421" s="32">
        <f aca="true" t="shared" si="71" ref="H421:X421">H429</f>
        <v>0</v>
      </c>
      <c r="I421" s="32">
        <f t="shared" si="71"/>
        <v>0</v>
      </c>
      <c r="J421" s="32">
        <f t="shared" si="71"/>
        <v>0</v>
      </c>
      <c r="K421" s="32">
        <f t="shared" si="71"/>
        <v>0</v>
      </c>
      <c r="L421" s="32">
        <f t="shared" si="71"/>
        <v>0</v>
      </c>
      <c r="M421" s="32">
        <f t="shared" si="71"/>
        <v>0</v>
      </c>
      <c r="N421" s="32">
        <f t="shared" si="71"/>
        <v>0</v>
      </c>
      <c r="O421" s="32">
        <f t="shared" si="71"/>
        <v>0</v>
      </c>
      <c r="P421" s="32">
        <f t="shared" si="71"/>
        <v>0</v>
      </c>
      <c r="Q421" s="32">
        <f t="shared" si="71"/>
        <v>0</v>
      </c>
      <c r="R421" s="32">
        <f t="shared" si="71"/>
        <v>0</v>
      </c>
      <c r="S421" s="32">
        <f t="shared" si="71"/>
        <v>0</v>
      </c>
      <c r="T421" s="32">
        <f t="shared" si="71"/>
        <v>0</v>
      </c>
      <c r="U421" s="32">
        <f t="shared" si="71"/>
        <v>0</v>
      </c>
      <c r="V421" s="32">
        <f t="shared" si="71"/>
        <v>0</v>
      </c>
      <c r="W421" s="32">
        <f t="shared" si="71"/>
        <v>0</v>
      </c>
      <c r="X421" s="70">
        <f t="shared" si="71"/>
        <v>2744.868</v>
      </c>
      <c r="Y421" s="59">
        <f>X421/G421*100</f>
        <v>56.78254033926354</v>
      </c>
    </row>
    <row r="422" spans="1:25" ht="34.5" customHeight="1" outlineLevel="6" thickBot="1">
      <c r="A422" s="5" t="s">
        <v>107</v>
      </c>
      <c r="B422" s="21">
        <v>953</v>
      </c>
      <c r="C422" s="6" t="s">
        <v>20</v>
      </c>
      <c r="D422" s="6" t="s">
        <v>269</v>
      </c>
      <c r="E422" s="6" t="s">
        <v>101</v>
      </c>
      <c r="F422" s="6"/>
      <c r="G422" s="160">
        <f>G423</f>
        <v>0</v>
      </c>
      <c r="H422" s="85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7"/>
      <c r="Y422" s="59"/>
    </row>
    <row r="423" spans="1:25" ht="35.25" customHeight="1" outlineLevel="6" thickBot="1">
      <c r="A423" s="90" t="s">
        <v>109</v>
      </c>
      <c r="B423" s="94">
        <v>953</v>
      </c>
      <c r="C423" s="95" t="s">
        <v>20</v>
      </c>
      <c r="D423" s="95" t="s">
        <v>269</v>
      </c>
      <c r="E423" s="95" t="s">
        <v>103</v>
      </c>
      <c r="F423" s="95"/>
      <c r="G423" s="161">
        <v>0</v>
      </c>
      <c r="H423" s="85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7"/>
      <c r="Y423" s="59"/>
    </row>
    <row r="424" spans="1:25" ht="21" customHeight="1" outlineLevel="6" thickBot="1">
      <c r="A424" s="5" t="s">
        <v>129</v>
      </c>
      <c r="B424" s="21">
        <v>953</v>
      </c>
      <c r="C424" s="6" t="s">
        <v>20</v>
      </c>
      <c r="D424" s="6" t="s">
        <v>269</v>
      </c>
      <c r="E424" s="6" t="s">
        <v>128</v>
      </c>
      <c r="F424" s="6"/>
      <c r="G424" s="160">
        <f>G425</f>
        <v>4834</v>
      </c>
      <c r="H424" s="85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7"/>
      <c r="Y424" s="59"/>
    </row>
    <row r="425" spans="1:25" ht="48.75" customHeight="1" outlineLevel="6" thickBot="1">
      <c r="A425" s="101" t="s">
        <v>308</v>
      </c>
      <c r="B425" s="94">
        <v>953</v>
      </c>
      <c r="C425" s="95" t="s">
        <v>20</v>
      </c>
      <c r="D425" s="95" t="s">
        <v>269</v>
      </c>
      <c r="E425" s="95" t="s">
        <v>92</v>
      </c>
      <c r="F425" s="95"/>
      <c r="G425" s="161">
        <v>4834</v>
      </c>
      <c r="H425" s="85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7"/>
      <c r="Y425" s="59"/>
    </row>
    <row r="426" spans="1:25" ht="23.25" customHeight="1" outlineLevel="6" thickBot="1">
      <c r="A426" s="140" t="s">
        <v>270</v>
      </c>
      <c r="B426" s="142">
        <v>953</v>
      </c>
      <c r="C426" s="109" t="s">
        <v>20</v>
      </c>
      <c r="D426" s="109" t="s">
        <v>271</v>
      </c>
      <c r="E426" s="109" t="s">
        <v>5</v>
      </c>
      <c r="F426" s="109"/>
      <c r="G426" s="163">
        <f>G427+G429+G432</f>
        <v>217842</v>
      </c>
      <c r="H426" s="85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7"/>
      <c r="Y426" s="59"/>
    </row>
    <row r="427" spans="1:25" ht="18.75" customHeight="1" outlineLevel="6" thickBot="1">
      <c r="A427" s="5" t="s">
        <v>120</v>
      </c>
      <c r="B427" s="21">
        <v>953</v>
      </c>
      <c r="C427" s="6" t="s">
        <v>20</v>
      </c>
      <c r="D427" s="6" t="s">
        <v>271</v>
      </c>
      <c r="E427" s="6" t="s">
        <v>119</v>
      </c>
      <c r="F427" s="6"/>
      <c r="G427" s="160">
        <f>G428</f>
        <v>0</v>
      </c>
      <c r="H427" s="85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7"/>
      <c r="Y427" s="59"/>
    </row>
    <row r="428" spans="1:25" ht="19.5" customHeight="1" outlineLevel="6" thickBot="1">
      <c r="A428" s="90" t="s">
        <v>99</v>
      </c>
      <c r="B428" s="94">
        <v>953</v>
      </c>
      <c r="C428" s="95" t="s">
        <v>20</v>
      </c>
      <c r="D428" s="95" t="s">
        <v>271</v>
      </c>
      <c r="E428" s="95" t="s">
        <v>121</v>
      </c>
      <c r="F428" s="95"/>
      <c r="G428" s="161">
        <v>0</v>
      </c>
      <c r="H428" s="85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7"/>
      <c r="Y428" s="59"/>
    </row>
    <row r="429" spans="1:25" ht="20.25" customHeight="1" outlineLevel="6" thickBot="1">
      <c r="A429" s="5" t="s">
        <v>107</v>
      </c>
      <c r="B429" s="21">
        <v>953</v>
      </c>
      <c r="C429" s="6" t="s">
        <v>20</v>
      </c>
      <c r="D429" s="6" t="s">
        <v>271</v>
      </c>
      <c r="E429" s="6" t="s">
        <v>101</v>
      </c>
      <c r="F429" s="6"/>
      <c r="G429" s="160">
        <f>G431+G430</f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>
        <v>2744.868</v>
      </c>
      <c r="Y429" s="59" t="e">
        <f>X429/G429*100</f>
        <v>#DIV/0!</v>
      </c>
    </row>
    <row r="430" spans="1:25" ht="32.25" outlineLevel="6" thickBot="1">
      <c r="A430" s="90" t="s">
        <v>108</v>
      </c>
      <c r="B430" s="94">
        <v>953</v>
      </c>
      <c r="C430" s="95" t="s">
        <v>20</v>
      </c>
      <c r="D430" s="95" t="s">
        <v>271</v>
      </c>
      <c r="E430" s="95" t="s">
        <v>102</v>
      </c>
      <c r="F430" s="95"/>
      <c r="G430" s="161"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32.25" outlineLevel="6" thickBot="1">
      <c r="A431" s="90" t="s">
        <v>109</v>
      </c>
      <c r="B431" s="94">
        <v>953</v>
      </c>
      <c r="C431" s="95" t="s">
        <v>20</v>
      </c>
      <c r="D431" s="95" t="s">
        <v>271</v>
      </c>
      <c r="E431" s="95" t="s">
        <v>103</v>
      </c>
      <c r="F431" s="95"/>
      <c r="G431" s="161"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6.5" outlineLevel="6" thickBot="1">
      <c r="A432" s="5" t="s">
        <v>129</v>
      </c>
      <c r="B432" s="21">
        <v>953</v>
      </c>
      <c r="C432" s="6" t="s">
        <v>20</v>
      </c>
      <c r="D432" s="6" t="s">
        <v>271</v>
      </c>
      <c r="E432" s="6" t="s">
        <v>128</v>
      </c>
      <c r="F432" s="6"/>
      <c r="G432" s="160">
        <f>G433</f>
        <v>217842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48" outlineLevel="6" thickBot="1">
      <c r="A433" s="101" t="s">
        <v>308</v>
      </c>
      <c r="B433" s="94">
        <v>953</v>
      </c>
      <c r="C433" s="95" t="s">
        <v>20</v>
      </c>
      <c r="D433" s="95" t="s">
        <v>271</v>
      </c>
      <c r="E433" s="95" t="s">
        <v>92</v>
      </c>
      <c r="F433" s="95"/>
      <c r="G433" s="161">
        <v>217842</v>
      </c>
      <c r="H433" s="32">
        <f aca="true" t="shared" si="72" ref="H433:X433">H439</f>
        <v>0</v>
      </c>
      <c r="I433" s="32">
        <f t="shared" si="72"/>
        <v>0</v>
      </c>
      <c r="J433" s="32">
        <f t="shared" si="72"/>
        <v>0</v>
      </c>
      <c r="K433" s="32">
        <f t="shared" si="72"/>
        <v>0</v>
      </c>
      <c r="L433" s="32">
        <f t="shared" si="72"/>
        <v>0</v>
      </c>
      <c r="M433" s="32">
        <f t="shared" si="72"/>
        <v>0</v>
      </c>
      <c r="N433" s="32">
        <f t="shared" si="72"/>
        <v>0</v>
      </c>
      <c r="O433" s="32">
        <f t="shared" si="72"/>
        <v>0</v>
      </c>
      <c r="P433" s="32">
        <f t="shared" si="72"/>
        <v>0</v>
      </c>
      <c r="Q433" s="32">
        <f t="shared" si="72"/>
        <v>0</v>
      </c>
      <c r="R433" s="32">
        <f t="shared" si="72"/>
        <v>0</v>
      </c>
      <c r="S433" s="32">
        <f t="shared" si="72"/>
        <v>0</v>
      </c>
      <c r="T433" s="32">
        <f t="shared" si="72"/>
        <v>0</v>
      </c>
      <c r="U433" s="32">
        <f t="shared" si="72"/>
        <v>0</v>
      </c>
      <c r="V433" s="32">
        <f t="shared" si="72"/>
        <v>0</v>
      </c>
      <c r="W433" s="32">
        <f t="shared" si="72"/>
        <v>0</v>
      </c>
      <c r="X433" s="67">
        <f t="shared" si="72"/>
        <v>3215.05065</v>
      </c>
      <c r="Y433" s="59">
        <f>X433/G433*100</f>
        <v>1.4758635387115433</v>
      </c>
    </row>
    <row r="434" spans="1:25" ht="63.75" outlineLevel="6" thickBot="1">
      <c r="A434" s="116" t="s">
        <v>315</v>
      </c>
      <c r="B434" s="92">
        <v>953</v>
      </c>
      <c r="C434" s="93" t="s">
        <v>20</v>
      </c>
      <c r="D434" s="93" t="s">
        <v>316</v>
      </c>
      <c r="E434" s="93" t="s">
        <v>5</v>
      </c>
      <c r="F434" s="93"/>
      <c r="G434" s="159">
        <f>G435+G437</f>
        <v>392.314</v>
      </c>
      <c r="H434" s="85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154"/>
      <c r="Y434" s="59"/>
    </row>
    <row r="435" spans="1:25" ht="32.25" outlineLevel="6" thickBot="1">
      <c r="A435" s="5" t="s">
        <v>107</v>
      </c>
      <c r="B435" s="21">
        <v>953</v>
      </c>
      <c r="C435" s="6" t="s">
        <v>20</v>
      </c>
      <c r="D435" s="6" t="s">
        <v>316</v>
      </c>
      <c r="E435" s="6" t="s">
        <v>101</v>
      </c>
      <c r="F435" s="6"/>
      <c r="G435" s="160">
        <f>G436</f>
        <v>0</v>
      </c>
      <c r="H435" s="85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154"/>
      <c r="Y435" s="59"/>
    </row>
    <row r="436" spans="1:25" ht="32.25" outlineLevel="6" thickBot="1">
      <c r="A436" s="90" t="s">
        <v>109</v>
      </c>
      <c r="B436" s="94">
        <v>953</v>
      </c>
      <c r="C436" s="95" t="s">
        <v>20</v>
      </c>
      <c r="D436" s="95" t="s">
        <v>316</v>
      </c>
      <c r="E436" s="95" t="s">
        <v>103</v>
      </c>
      <c r="F436" s="95"/>
      <c r="G436" s="161">
        <v>0</v>
      </c>
      <c r="H436" s="85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154"/>
      <c r="Y436" s="59"/>
    </row>
    <row r="437" spans="1:25" ht="16.5" outlineLevel="6" thickBot="1">
      <c r="A437" s="5" t="s">
        <v>129</v>
      </c>
      <c r="B437" s="21">
        <v>953</v>
      </c>
      <c r="C437" s="6" t="s">
        <v>20</v>
      </c>
      <c r="D437" s="6" t="s">
        <v>316</v>
      </c>
      <c r="E437" s="6" t="s">
        <v>128</v>
      </c>
      <c r="F437" s="6"/>
      <c r="G437" s="160">
        <f>G438</f>
        <v>392.314</v>
      </c>
      <c r="H437" s="85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154"/>
      <c r="Y437" s="59"/>
    </row>
    <row r="438" spans="1:25" ht="48" outlineLevel="6" thickBot="1">
      <c r="A438" s="101" t="s">
        <v>308</v>
      </c>
      <c r="B438" s="94">
        <v>953</v>
      </c>
      <c r="C438" s="95" t="s">
        <v>20</v>
      </c>
      <c r="D438" s="95" t="s">
        <v>316</v>
      </c>
      <c r="E438" s="95" t="s">
        <v>92</v>
      </c>
      <c r="F438" s="95"/>
      <c r="G438" s="161">
        <v>392.314</v>
      </c>
      <c r="H438" s="85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154"/>
      <c r="Y438" s="59"/>
    </row>
    <row r="439" spans="1:25" ht="32.25" outlineLevel="6" thickBot="1">
      <c r="A439" s="13" t="s">
        <v>272</v>
      </c>
      <c r="B439" s="20">
        <v>953</v>
      </c>
      <c r="C439" s="9" t="s">
        <v>20</v>
      </c>
      <c r="D439" s="9" t="s">
        <v>273</v>
      </c>
      <c r="E439" s="9" t="s">
        <v>5</v>
      </c>
      <c r="F439" s="9"/>
      <c r="G439" s="157">
        <f>G440</f>
        <v>20468.79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3215.05065</v>
      </c>
      <c r="Y439" s="59">
        <f>X439/G439*100</f>
        <v>15.707086984623908</v>
      </c>
    </row>
    <row r="440" spans="1:25" ht="32.25" outlineLevel="6" thickBot="1">
      <c r="A440" s="96" t="s">
        <v>274</v>
      </c>
      <c r="B440" s="92">
        <v>953</v>
      </c>
      <c r="C440" s="93" t="s">
        <v>20</v>
      </c>
      <c r="D440" s="93" t="s">
        <v>275</v>
      </c>
      <c r="E440" s="93" t="s">
        <v>5</v>
      </c>
      <c r="F440" s="93"/>
      <c r="G440" s="159">
        <f>G441</f>
        <v>20468.79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5" t="s">
        <v>129</v>
      </c>
      <c r="B441" s="21">
        <v>953</v>
      </c>
      <c r="C441" s="6" t="s">
        <v>20</v>
      </c>
      <c r="D441" s="6" t="s">
        <v>275</v>
      </c>
      <c r="E441" s="6" t="s">
        <v>128</v>
      </c>
      <c r="F441" s="6"/>
      <c r="G441" s="160">
        <f>G442</f>
        <v>20468.79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48" outlineLevel="6" thickBot="1">
      <c r="A442" s="101" t="s">
        <v>308</v>
      </c>
      <c r="B442" s="94">
        <v>953</v>
      </c>
      <c r="C442" s="95" t="s">
        <v>20</v>
      </c>
      <c r="D442" s="95" t="s">
        <v>275</v>
      </c>
      <c r="E442" s="95" t="s">
        <v>92</v>
      </c>
      <c r="F442" s="95"/>
      <c r="G442" s="161">
        <v>20468.79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137" t="s">
        <v>364</v>
      </c>
      <c r="B443" s="20">
        <v>953</v>
      </c>
      <c r="C443" s="9" t="s">
        <v>20</v>
      </c>
      <c r="D443" s="9" t="s">
        <v>261</v>
      </c>
      <c r="E443" s="9" t="s">
        <v>5</v>
      </c>
      <c r="F443" s="9"/>
      <c r="G443" s="10">
        <f>G447+G444</f>
        <v>705.157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32.25" outlineLevel="6" thickBot="1">
      <c r="A444" s="127" t="s">
        <v>382</v>
      </c>
      <c r="B444" s="92">
        <v>953</v>
      </c>
      <c r="C444" s="93" t="s">
        <v>20</v>
      </c>
      <c r="D444" s="93" t="s">
        <v>383</v>
      </c>
      <c r="E444" s="93" t="s">
        <v>5</v>
      </c>
      <c r="F444" s="93"/>
      <c r="G444" s="159">
        <f>G445</f>
        <v>628.537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5" t="s">
        <v>129</v>
      </c>
      <c r="B445" s="21">
        <v>953</v>
      </c>
      <c r="C445" s="6" t="s">
        <v>20</v>
      </c>
      <c r="D445" s="6" t="s">
        <v>383</v>
      </c>
      <c r="E445" s="6" t="s">
        <v>128</v>
      </c>
      <c r="F445" s="6"/>
      <c r="G445" s="160">
        <f>G446</f>
        <v>628.537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98" t="s">
        <v>90</v>
      </c>
      <c r="B446" s="94">
        <v>953</v>
      </c>
      <c r="C446" s="95" t="s">
        <v>20</v>
      </c>
      <c r="D446" s="95" t="s">
        <v>383</v>
      </c>
      <c r="E446" s="95" t="s">
        <v>91</v>
      </c>
      <c r="F446" s="95"/>
      <c r="G446" s="161">
        <v>628.537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27" t="s">
        <v>329</v>
      </c>
      <c r="B447" s="92">
        <v>953</v>
      </c>
      <c r="C447" s="93" t="s">
        <v>20</v>
      </c>
      <c r="D447" s="93" t="s">
        <v>330</v>
      </c>
      <c r="E447" s="93" t="s">
        <v>5</v>
      </c>
      <c r="F447" s="93"/>
      <c r="G447" s="16">
        <f>G448</f>
        <v>76.62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129</v>
      </c>
      <c r="B448" s="21">
        <v>953</v>
      </c>
      <c r="C448" s="6" t="s">
        <v>20</v>
      </c>
      <c r="D448" s="6" t="s">
        <v>330</v>
      </c>
      <c r="E448" s="6" t="s">
        <v>128</v>
      </c>
      <c r="F448" s="6"/>
      <c r="G448" s="7">
        <f>G449</f>
        <v>76.62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8" t="s">
        <v>90</v>
      </c>
      <c r="B449" s="94">
        <v>953</v>
      </c>
      <c r="C449" s="95" t="s">
        <v>20</v>
      </c>
      <c r="D449" s="95" t="s">
        <v>330</v>
      </c>
      <c r="E449" s="95" t="s">
        <v>91</v>
      </c>
      <c r="F449" s="95"/>
      <c r="G449" s="100">
        <v>76.62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126" t="s">
        <v>276</v>
      </c>
      <c r="B450" s="18">
        <v>953</v>
      </c>
      <c r="C450" s="39" t="s">
        <v>21</v>
      </c>
      <c r="D450" s="39" t="s">
        <v>6</v>
      </c>
      <c r="E450" s="39" t="s">
        <v>5</v>
      </c>
      <c r="F450" s="39"/>
      <c r="G450" s="162">
        <f>G451</f>
        <v>4138.35</v>
      </c>
      <c r="H450" s="32">
        <f aca="true" t="shared" si="73" ref="H450:X450">H451</f>
        <v>0</v>
      </c>
      <c r="I450" s="32">
        <f t="shared" si="73"/>
        <v>0</v>
      </c>
      <c r="J450" s="32">
        <f t="shared" si="73"/>
        <v>0</v>
      </c>
      <c r="K450" s="32">
        <f t="shared" si="73"/>
        <v>0</v>
      </c>
      <c r="L450" s="32">
        <f t="shared" si="73"/>
        <v>0</v>
      </c>
      <c r="M450" s="32">
        <f t="shared" si="73"/>
        <v>0</v>
      </c>
      <c r="N450" s="32">
        <f t="shared" si="73"/>
        <v>0</v>
      </c>
      <c r="O450" s="32">
        <f t="shared" si="73"/>
        <v>0</v>
      </c>
      <c r="P450" s="32">
        <f t="shared" si="73"/>
        <v>0</v>
      </c>
      <c r="Q450" s="32">
        <f t="shared" si="73"/>
        <v>0</v>
      </c>
      <c r="R450" s="32">
        <f t="shared" si="73"/>
        <v>0</v>
      </c>
      <c r="S450" s="32">
        <f t="shared" si="73"/>
        <v>0</v>
      </c>
      <c r="T450" s="32">
        <f t="shared" si="73"/>
        <v>0</v>
      </c>
      <c r="U450" s="32">
        <f t="shared" si="73"/>
        <v>0</v>
      </c>
      <c r="V450" s="32">
        <f t="shared" si="73"/>
        <v>0</v>
      </c>
      <c r="W450" s="32">
        <f t="shared" si="73"/>
        <v>0</v>
      </c>
      <c r="X450" s="67">
        <f t="shared" si="73"/>
        <v>82757.514</v>
      </c>
      <c r="Y450" s="59">
        <f>X450/G450*100</f>
        <v>1999.7707782087061</v>
      </c>
    </row>
    <row r="451" spans="1:25" ht="21.75" customHeight="1" outlineLevel="6" thickBot="1">
      <c r="A451" s="8" t="s">
        <v>365</v>
      </c>
      <c r="B451" s="19">
        <v>953</v>
      </c>
      <c r="C451" s="9" t="s">
        <v>21</v>
      </c>
      <c r="D451" s="9" t="s">
        <v>253</v>
      </c>
      <c r="E451" s="9" t="s">
        <v>5</v>
      </c>
      <c r="F451" s="9"/>
      <c r="G451" s="157">
        <f>G452+G464</f>
        <v>4138.35</v>
      </c>
      <c r="H451" s="2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4"/>
      <c r="X451" s="65">
        <v>82757.514</v>
      </c>
      <c r="Y451" s="59">
        <f>X451/G451*100</f>
        <v>1999.7707782087061</v>
      </c>
    </row>
    <row r="452" spans="1:25" ht="16.5" outlineLevel="6" thickBot="1">
      <c r="A452" s="104" t="s">
        <v>143</v>
      </c>
      <c r="B452" s="134">
        <v>953</v>
      </c>
      <c r="C452" s="93" t="s">
        <v>21</v>
      </c>
      <c r="D452" s="93" t="s">
        <v>265</v>
      </c>
      <c r="E452" s="93" t="s">
        <v>5</v>
      </c>
      <c r="F452" s="93"/>
      <c r="G452" s="159">
        <f>G453+G456+G459</f>
        <v>3545.35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48" outlineLevel="6" thickBot="1">
      <c r="A453" s="104" t="s">
        <v>277</v>
      </c>
      <c r="B453" s="134">
        <v>953</v>
      </c>
      <c r="C453" s="93" t="s">
        <v>21</v>
      </c>
      <c r="D453" s="93" t="s">
        <v>278</v>
      </c>
      <c r="E453" s="93" t="s">
        <v>5</v>
      </c>
      <c r="F453" s="93"/>
      <c r="G453" s="159">
        <f>G454</f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32.25" outlineLevel="6" thickBot="1">
      <c r="A454" s="5" t="s">
        <v>107</v>
      </c>
      <c r="B454" s="21">
        <v>953</v>
      </c>
      <c r="C454" s="6" t="s">
        <v>21</v>
      </c>
      <c r="D454" s="6" t="s">
        <v>278</v>
      </c>
      <c r="E454" s="6" t="s">
        <v>101</v>
      </c>
      <c r="F454" s="6"/>
      <c r="G454" s="160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90" t="s">
        <v>109</v>
      </c>
      <c r="B455" s="94">
        <v>953</v>
      </c>
      <c r="C455" s="95" t="s">
        <v>21</v>
      </c>
      <c r="D455" s="95" t="s">
        <v>278</v>
      </c>
      <c r="E455" s="95" t="s">
        <v>103</v>
      </c>
      <c r="F455" s="95"/>
      <c r="G455" s="161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48" outlineLevel="6" thickBot="1">
      <c r="A456" s="104" t="s">
        <v>279</v>
      </c>
      <c r="B456" s="134">
        <v>953</v>
      </c>
      <c r="C456" s="93" t="s">
        <v>21</v>
      </c>
      <c r="D456" s="93" t="s">
        <v>280</v>
      </c>
      <c r="E456" s="93" t="s">
        <v>5</v>
      </c>
      <c r="F456" s="93"/>
      <c r="G456" s="159">
        <f>G457</f>
        <v>695.35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5" t="s">
        <v>129</v>
      </c>
      <c r="B457" s="21">
        <v>953</v>
      </c>
      <c r="C457" s="6" t="s">
        <v>21</v>
      </c>
      <c r="D457" s="6" t="s">
        <v>280</v>
      </c>
      <c r="E457" s="6" t="s">
        <v>128</v>
      </c>
      <c r="F457" s="6"/>
      <c r="G457" s="160">
        <f>G458</f>
        <v>695.35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48" outlineLevel="6" thickBot="1">
      <c r="A458" s="98" t="s">
        <v>308</v>
      </c>
      <c r="B458" s="136">
        <v>953</v>
      </c>
      <c r="C458" s="95" t="s">
        <v>21</v>
      </c>
      <c r="D458" s="95" t="s">
        <v>280</v>
      </c>
      <c r="E458" s="95" t="s">
        <v>92</v>
      </c>
      <c r="F458" s="95"/>
      <c r="G458" s="161">
        <v>695.35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6.5" outlineLevel="6" thickBot="1">
      <c r="A459" s="116" t="s">
        <v>281</v>
      </c>
      <c r="B459" s="92">
        <v>953</v>
      </c>
      <c r="C459" s="109" t="s">
        <v>21</v>
      </c>
      <c r="D459" s="109" t="s">
        <v>282</v>
      </c>
      <c r="E459" s="109" t="s">
        <v>5</v>
      </c>
      <c r="F459" s="109"/>
      <c r="G459" s="163">
        <f>G460+G463</f>
        <v>2850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5" t="s">
        <v>107</v>
      </c>
      <c r="B460" s="21">
        <v>953</v>
      </c>
      <c r="C460" s="6" t="s">
        <v>21</v>
      </c>
      <c r="D460" s="6" t="s">
        <v>282</v>
      </c>
      <c r="E460" s="6" t="s">
        <v>101</v>
      </c>
      <c r="F460" s="6"/>
      <c r="G460" s="160">
        <f>G461</f>
        <v>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32.25" outlineLevel="6" thickBot="1">
      <c r="A461" s="90" t="s">
        <v>109</v>
      </c>
      <c r="B461" s="94">
        <v>953</v>
      </c>
      <c r="C461" s="95" t="s">
        <v>21</v>
      </c>
      <c r="D461" s="95" t="s">
        <v>282</v>
      </c>
      <c r="E461" s="95" t="s">
        <v>103</v>
      </c>
      <c r="F461" s="95"/>
      <c r="G461" s="161">
        <v>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5" t="s">
        <v>129</v>
      </c>
      <c r="B462" s="21">
        <v>953</v>
      </c>
      <c r="C462" s="6" t="s">
        <v>21</v>
      </c>
      <c r="D462" s="6" t="s">
        <v>282</v>
      </c>
      <c r="E462" s="6" t="s">
        <v>128</v>
      </c>
      <c r="F462" s="6"/>
      <c r="G462" s="160">
        <f>G463</f>
        <v>2850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48" outlineLevel="6" thickBot="1">
      <c r="A463" s="101" t="s">
        <v>308</v>
      </c>
      <c r="B463" s="94">
        <v>953</v>
      </c>
      <c r="C463" s="95" t="s">
        <v>21</v>
      </c>
      <c r="D463" s="95" t="s">
        <v>282</v>
      </c>
      <c r="E463" s="95" t="s">
        <v>92</v>
      </c>
      <c r="F463" s="95"/>
      <c r="G463" s="161">
        <v>2850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152" t="s">
        <v>283</v>
      </c>
      <c r="B464" s="92">
        <v>953</v>
      </c>
      <c r="C464" s="93" t="s">
        <v>21</v>
      </c>
      <c r="D464" s="93" t="s">
        <v>284</v>
      </c>
      <c r="E464" s="93" t="s">
        <v>5</v>
      </c>
      <c r="F464" s="93"/>
      <c r="G464" s="159">
        <f>G465</f>
        <v>593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5" t="s">
        <v>133</v>
      </c>
      <c r="B465" s="21">
        <v>953</v>
      </c>
      <c r="C465" s="6" t="s">
        <v>21</v>
      </c>
      <c r="D465" s="6" t="s">
        <v>304</v>
      </c>
      <c r="E465" s="6" t="s">
        <v>131</v>
      </c>
      <c r="F465" s="6"/>
      <c r="G465" s="160">
        <f>G466</f>
        <v>593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32.25" outlineLevel="6" thickBot="1">
      <c r="A466" s="90" t="s">
        <v>134</v>
      </c>
      <c r="B466" s="94">
        <v>953</v>
      </c>
      <c r="C466" s="95" t="s">
        <v>21</v>
      </c>
      <c r="D466" s="95" t="s">
        <v>304</v>
      </c>
      <c r="E466" s="95" t="s">
        <v>132</v>
      </c>
      <c r="F466" s="95"/>
      <c r="G466" s="161">
        <v>593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6.5" outlineLevel="6" thickBot="1">
      <c r="A467" s="126" t="s">
        <v>35</v>
      </c>
      <c r="B467" s="18">
        <v>953</v>
      </c>
      <c r="C467" s="39" t="s">
        <v>14</v>
      </c>
      <c r="D467" s="39" t="s">
        <v>6</v>
      </c>
      <c r="E467" s="39" t="s">
        <v>5</v>
      </c>
      <c r="F467" s="39"/>
      <c r="G467" s="162">
        <f>G472+G468</f>
        <v>13417.092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114" t="s">
        <v>144</v>
      </c>
      <c r="B468" s="19">
        <v>953</v>
      </c>
      <c r="C468" s="9" t="s">
        <v>14</v>
      </c>
      <c r="D468" s="9" t="s">
        <v>145</v>
      </c>
      <c r="E468" s="9" t="s">
        <v>5</v>
      </c>
      <c r="F468" s="39"/>
      <c r="G468" s="157">
        <f>G469</f>
        <v>6.192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114" t="s">
        <v>146</v>
      </c>
      <c r="B469" s="19">
        <v>953</v>
      </c>
      <c r="C469" s="11" t="s">
        <v>14</v>
      </c>
      <c r="D469" s="11" t="s">
        <v>147</v>
      </c>
      <c r="E469" s="11" t="s">
        <v>5</v>
      </c>
      <c r="F469" s="39"/>
      <c r="G469" s="157">
        <f>G470</f>
        <v>6.192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96" t="s">
        <v>158</v>
      </c>
      <c r="B470" s="92">
        <v>953</v>
      </c>
      <c r="C470" s="93" t="s">
        <v>14</v>
      </c>
      <c r="D470" s="93" t="s">
        <v>159</v>
      </c>
      <c r="E470" s="93" t="s">
        <v>5</v>
      </c>
      <c r="F470" s="93"/>
      <c r="G470" s="147">
        <f>G471</f>
        <v>6.192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5" t="s">
        <v>118</v>
      </c>
      <c r="B471" s="21">
        <v>953</v>
      </c>
      <c r="C471" s="6" t="s">
        <v>14</v>
      </c>
      <c r="D471" s="6" t="s">
        <v>159</v>
      </c>
      <c r="E471" s="6" t="s">
        <v>346</v>
      </c>
      <c r="F471" s="6"/>
      <c r="G471" s="151">
        <v>6.192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6.5" outlineLevel="6" thickBot="1">
      <c r="A472" s="80" t="s">
        <v>363</v>
      </c>
      <c r="B472" s="19">
        <v>953</v>
      </c>
      <c r="C472" s="11" t="s">
        <v>14</v>
      </c>
      <c r="D472" s="11" t="s">
        <v>253</v>
      </c>
      <c r="E472" s="11" t="s">
        <v>5</v>
      </c>
      <c r="F472" s="11"/>
      <c r="G472" s="158">
        <f>G473</f>
        <v>13410.900000000001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80" t="s">
        <v>283</v>
      </c>
      <c r="B473" s="19">
        <v>953</v>
      </c>
      <c r="C473" s="11" t="s">
        <v>14</v>
      </c>
      <c r="D473" s="11" t="s">
        <v>284</v>
      </c>
      <c r="E473" s="11" t="s">
        <v>5</v>
      </c>
      <c r="F473" s="11"/>
      <c r="G473" s="158">
        <f>G474</f>
        <v>13410.900000000001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96" t="s">
        <v>160</v>
      </c>
      <c r="B474" s="92">
        <v>953</v>
      </c>
      <c r="C474" s="93" t="s">
        <v>14</v>
      </c>
      <c r="D474" s="93" t="s">
        <v>285</v>
      </c>
      <c r="E474" s="93" t="s">
        <v>5</v>
      </c>
      <c r="F474" s="93"/>
      <c r="G474" s="159">
        <f>G475+G478+G481</f>
        <v>13410.900000000001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9.5" customHeight="1" outlineLevel="6" thickBot="1">
      <c r="A475" s="5" t="s">
        <v>120</v>
      </c>
      <c r="B475" s="21">
        <v>953</v>
      </c>
      <c r="C475" s="6" t="s">
        <v>14</v>
      </c>
      <c r="D475" s="6" t="s">
        <v>285</v>
      </c>
      <c r="E475" s="6" t="s">
        <v>119</v>
      </c>
      <c r="F475" s="6"/>
      <c r="G475" s="160">
        <f>G476+G477</f>
        <v>11332.45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90" t="s">
        <v>99</v>
      </c>
      <c r="B476" s="94">
        <v>953</v>
      </c>
      <c r="C476" s="95" t="s">
        <v>14</v>
      </c>
      <c r="D476" s="95" t="s">
        <v>285</v>
      </c>
      <c r="E476" s="95" t="s">
        <v>121</v>
      </c>
      <c r="F476" s="95"/>
      <c r="G476" s="161">
        <v>11332.45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90" t="s">
        <v>100</v>
      </c>
      <c r="B477" s="94">
        <v>953</v>
      </c>
      <c r="C477" s="95" t="s">
        <v>14</v>
      </c>
      <c r="D477" s="95" t="s">
        <v>285</v>
      </c>
      <c r="E477" s="95" t="s">
        <v>122</v>
      </c>
      <c r="F477" s="95"/>
      <c r="G477" s="161">
        <v>0</v>
      </c>
      <c r="H477" s="31">
        <f aca="true" t="shared" si="74" ref="H477:X477">H478+H489</f>
        <v>0</v>
      </c>
      <c r="I477" s="31">
        <f t="shared" si="74"/>
        <v>0</v>
      </c>
      <c r="J477" s="31">
        <f t="shared" si="74"/>
        <v>0</v>
      </c>
      <c r="K477" s="31">
        <f t="shared" si="74"/>
        <v>0</v>
      </c>
      <c r="L477" s="31">
        <f t="shared" si="74"/>
        <v>0</v>
      </c>
      <c r="M477" s="31">
        <f t="shared" si="74"/>
        <v>0</v>
      </c>
      <c r="N477" s="31">
        <f t="shared" si="74"/>
        <v>0</v>
      </c>
      <c r="O477" s="31">
        <f t="shared" si="74"/>
        <v>0</v>
      </c>
      <c r="P477" s="31">
        <f t="shared" si="74"/>
        <v>0</v>
      </c>
      <c r="Q477" s="31">
        <f t="shared" si="74"/>
        <v>0</v>
      </c>
      <c r="R477" s="31">
        <f t="shared" si="74"/>
        <v>0</v>
      </c>
      <c r="S477" s="31">
        <f t="shared" si="74"/>
        <v>0</v>
      </c>
      <c r="T477" s="31">
        <f t="shared" si="74"/>
        <v>0</v>
      </c>
      <c r="U477" s="31">
        <f t="shared" si="74"/>
        <v>0</v>
      </c>
      <c r="V477" s="31">
        <f t="shared" si="74"/>
        <v>0</v>
      </c>
      <c r="W477" s="31">
        <f t="shared" si="74"/>
        <v>0</v>
      </c>
      <c r="X477" s="66">
        <f t="shared" si="74"/>
        <v>12003.04085</v>
      </c>
      <c r="Y477" s="59" t="e">
        <f>X477/G477*100</f>
        <v>#DIV/0!</v>
      </c>
    </row>
    <row r="478" spans="1:25" ht="32.25" outlineLevel="6" thickBot="1">
      <c r="A478" s="5" t="s">
        <v>107</v>
      </c>
      <c r="B478" s="21">
        <v>953</v>
      </c>
      <c r="C478" s="6" t="s">
        <v>14</v>
      </c>
      <c r="D478" s="6" t="s">
        <v>285</v>
      </c>
      <c r="E478" s="6" t="s">
        <v>101</v>
      </c>
      <c r="F478" s="6"/>
      <c r="G478" s="160">
        <f>G479+G480</f>
        <v>2002.45</v>
      </c>
      <c r="H478" s="32">
        <f aca="true" t="shared" si="75" ref="H478:X479">H479</f>
        <v>0</v>
      </c>
      <c r="I478" s="32">
        <f t="shared" si="75"/>
        <v>0</v>
      </c>
      <c r="J478" s="32">
        <f t="shared" si="75"/>
        <v>0</v>
      </c>
      <c r="K478" s="32">
        <f t="shared" si="75"/>
        <v>0</v>
      </c>
      <c r="L478" s="32">
        <f t="shared" si="75"/>
        <v>0</v>
      </c>
      <c r="M478" s="32">
        <f t="shared" si="75"/>
        <v>0</v>
      </c>
      <c r="N478" s="32">
        <f t="shared" si="75"/>
        <v>0</v>
      </c>
      <c r="O478" s="32">
        <f t="shared" si="75"/>
        <v>0</v>
      </c>
      <c r="P478" s="32">
        <f t="shared" si="75"/>
        <v>0</v>
      </c>
      <c r="Q478" s="32">
        <f t="shared" si="75"/>
        <v>0</v>
      </c>
      <c r="R478" s="32">
        <f t="shared" si="75"/>
        <v>0</v>
      </c>
      <c r="S478" s="32">
        <f t="shared" si="75"/>
        <v>0</v>
      </c>
      <c r="T478" s="32">
        <f t="shared" si="75"/>
        <v>0</v>
      </c>
      <c r="U478" s="32">
        <f t="shared" si="75"/>
        <v>0</v>
      </c>
      <c r="V478" s="32">
        <f t="shared" si="75"/>
        <v>0</v>
      </c>
      <c r="W478" s="32">
        <f t="shared" si="75"/>
        <v>0</v>
      </c>
      <c r="X478" s="67">
        <f t="shared" si="75"/>
        <v>12003.04085</v>
      </c>
      <c r="Y478" s="59">
        <f>X478/G478*100</f>
        <v>599.4177557492071</v>
      </c>
    </row>
    <row r="479" spans="1:25" ht="32.25" outlineLevel="6" thickBot="1">
      <c r="A479" s="90" t="s">
        <v>108</v>
      </c>
      <c r="B479" s="94">
        <v>953</v>
      </c>
      <c r="C479" s="95" t="s">
        <v>14</v>
      </c>
      <c r="D479" s="95" t="s">
        <v>285</v>
      </c>
      <c r="E479" s="95" t="s">
        <v>102</v>
      </c>
      <c r="F479" s="95"/>
      <c r="G479" s="161">
        <v>0</v>
      </c>
      <c r="H479" s="34">
        <f t="shared" si="75"/>
        <v>0</v>
      </c>
      <c r="I479" s="34">
        <f t="shared" si="75"/>
        <v>0</v>
      </c>
      <c r="J479" s="34">
        <f t="shared" si="75"/>
        <v>0</v>
      </c>
      <c r="K479" s="34">
        <f t="shared" si="75"/>
        <v>0</v>
      </c>
      <c r="L479" s="34">
        <f t="shared" si="75"/>
        <v>0</v>
      </c>
      <c r="M479" s="34">
        <f t="shared" si="75"/>
        <v>0</v>
      </c>
      <c r="N479" s="34">
        <f t="shared" si="75"/>
        <v>0</v>
      </c>
      <c r="O479" s="34">
        <f t="shared" si="75"/>
        <v>0</v>
      </c>
      <c r="P479" s="34">
        <f t="shared" si="75"/>
        <v>0</v>
      </c>
      <c r="Q479" s="34">
        <f t="shared" si="75"/>
        <v>0</v>
      </c>
      <c r="R479" s="34">
        <f t="shared" si="75"/>
        <v>0</v>
      </c>
      <c r="S479" s="34">
        <f t="shared" si="75"/>
        <v>0</v>
      </c>
      <c r="T479" s="34">
        <f t="shared" si="75"/>
        <v>0</v>
      </c>
      <c r="U479" s="34">
        <f t="shared" si="75"/>
        <v>0</v>
      </c>
      <c r="V479" s="34">
        <f t="shared" si="75"/>
        <v>0</v>
      </c>
      <c r="W479" s="34">
        <f t="shared" si="75"/>
        <v>0</v>
      </c>
      <c r="X479" s="68">
        <f t="shared" si="75"/>
        <v>12003.04085</v>
      </c>
      <c r="Y479" s="59" t="e">
        <f>X479/G479*100</f>
        <v>#DIV/0!</v>
      </c>
    </row>
    <row r="480" spans="1:25" ht="32.25" outlineLevel="6" thickBot="1">
      <c r="A480" s="90" t="s">
        <v>109</v>
      </c>
      <c r="B480" s="94">
        <v>953</v>
      </c>
      <c r="C480" s="95" t="s">
        <v>14</v>
      </c>
      <c r="D480" s="95" t="s">
        <v>285</v>
      </c>
      <c r="E480" s="95" t="s">
        <v>103</v>
      </c>
      <c r="F480" s="95"/>
      <c r="G480" s="161">
        <v>2002.45</v>
      </c>
      <c r="H480" s="26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44"/>
      <c r="X480" s="65">
        <v>12003.04085</v>
      </c>
      <c r="Y480" s="59">
        <f>X480/G480*100</f>
        <v>599.4177557492071</v>
      </c>
    </row>
    <row r="481" spans="1:25" ht="16.5" outlineLevel="6" thickBot="1">
      <c r="A481" s="5" t="s">
        <v>110</v>
      </c>
      <c r="B481" s="21">
        <v>953</v>
      </c>
      <c r="C481" s="6" t="s">
        <v>14</v>
      </c>
      <c r="D481" s="6" t="s">
        <v>285</v>
      </c>
      <c r="E481" s="6" t="s">
        <v>104</v>
      </c>
      <c r="F481" s="6"/>
      <c r="G481" s="160">
        <f>G482+G483</f>
        <v>76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32.25" outlineLevel="6" thickBot="1">
      <c r="A482" s="90" t="s">
        <v>111</v>
      </c>
      <c r="B482" s="94">
        <v>953</v>
      </c>
      <c r="C482" s="95" t="s">
        <v>14</v>
      </c>
      <c r="D482" s="95" t="s">
        <v>285</v>
      </c>
      <c r="E482" s="95" t="s">
        <v>105</v>
      </c>
      <c r="F482" s="95"/>
      <c r="G482" s="161">
        <v>3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16.5" outlineLevel="6" thickBot="1">
      <c r="A483" s="90" t="s">
        <v>112</v>
      </c>
      <c r="B483" s="94">
        <v>953</v>
      </c>
      <c r="C483" s="95" t="s">
        <v>14</v>
      </c>
      <c r="D483" s="95" t="s">
        <v>285</v>
      </c>
      <c r="E483" s="95" t="s">
        <v>106</v>
      </c>
      <c r="F483" s="95"/>
      <c r="G483" s="161">
        <v>73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9.5" outlineLevel="6" thickBot="1">
      <c r="A484" s="110" t="s">
        <v>47</v>
      </c>
      <c r="B484" s="18">
        <v>953</v>
      </c>
      <c r="C484" s="14" t="s">
        <v>46</v>
      </c>
      <c r="D484" s="14" t="s">
        <v>6</v>
      </c>
      <c r="E484" s="14" t="s">
        <v>5</v>
      </c>
      <c r="F484" s="14"/>
      <c r="G484" s="156">
        <f>G486</f>
        <v>2995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16.5" outlineLevel="6" thickBot="1">
      <c r="A485" s="126" t="s">
        <v>41</v>
      </c>
      <c r="B485" s="18">
        <v>953</v>
      </c>
      <c r="C485" s="39" t="s">
        <v>22</v>
      </c>
      <c r="D485" s="39" t="s">
        <v>6</v>
      </c>
      <c r="E485" s="39" t="s">
        <v>5</v>
      </c>
      <c r="F485" s="39"/>
      <c r="G485" s="162">
        <f>G486</f>
        <v>2995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32.25" outlineLevel="6" thickBot="1">
      <c r="A486" s="114" t="s">
        <v>144</v>
      </c>
      <c r="B486" s="19">
        <v>953</v>
      </c>
      <c r="C486" s="9" t="s">
        <v>22</v>
      </c>
      <c r="D486" s="9" t="s">
        <v>145</v>
      </c>
      <c r="E486" s="9" t="s">
        <v>5</v>
      </c>
      <c r="F486" s="9"/>
      <c r="G486" s="157">
        <f>G487</f>
        <v>2995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32.25" outlineLevel="6" thickBot="1">
      <c r="A487" s="114" t="s">
        <v>146</v>
      </c>
      <c r="B487" s="19">
        <v>953</v>
      </c>
      <c r="C487" s="11" t="s">
        <v>22</v>
      </c>
      <c r="D487" s="11" t="s">
        <v>147</v>
      </c>
      <c r="E487" s="11" t="s">
        <v>5</v>
      </c>
      <c r="F487" s="11"/>
      <c r="G487" s="158">
        <f>G488</f>
        <v>2995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63.75" outlineLevel="6" thickBot="1">
      <c r="A488" s="116" t="s">
        <v>286</v>
      </c>
      <c r="B488" s="92">
        <v>953</v>
      </c>
      <c r="C488" s="93" t="s">
        <v>22</v>
      </c>
      <c r="D488" s="93" t="s">
        <v>287</v>
      </c>
      <c r="E488" s="93" t="s">
        <v>5</v>
      </c>
      <c r="F488" s="93"/>
      <c r="G488" s="159">
        <f>G489</f>
        <v>2995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5" t="s">
        <v>133</v>
      </c>
      <c r="B489" s="21">
        <v>953</v>
      </c>
      <c r="C489" s="6" t="s">
        <v>22</v>
      </c>
      <c r="D489" s="6" t="s">
        <v>287</v>
      </c>
      <c r="E489" s="6" t="s">
        <v>131</v>
      </c>
      <c r="F489" s="6"/>
      <c r="G489" s="160">
        <f>G490</f>
        <v>2995</v>
      </c>
      <c r="H489" s="32">
        <f aca="true" t="shared" si="76" ref="H489:X489">H490</f>
        <v>0</v>
      </c>
      <c r="I489" s="32">
        <f t="shared" si="76"/>
        <v>0</v>
      </c>
      <c r="J489" s="32">
        <f t="shared" si="76"/>
        <v>0</v>
      </c>
      <c r="K489" s="32">
        <f t="shared" si="76"/>
        <v>0</v>
      </c>
      <c r="L489" s="32">
        <f t="shared" si="76"/>
        <v>0</v>
      </c>
      <c r="M489" s="32">
        <f t="shared" si="76"/>
        <v>0</v>
      </c>
      <c r="N489" s="32">
        <f t="shared" si="76"/>
        <v>0</v>
      </c>
      <c r="O489" s="32">
        <f t="shared" si="76"/>
        <v>0</v>
      </c>
      <c r="P489" s="32">
        <f t="shared" si="76"/>
        <v>0</v>
      </c>
      <c r="Q489" s="32">
        <f t="shared" si="76"/>
        <v>0</v>
      </c>
      <c r="R489" s="32">
        <f t="shared" si="76"/>
        <v>0</v>
      </c>
      <c r="S489" s="32">
        <f t="shared" si="76"/>
        <v>0</v>
      </c>
      <c r="T489" s="32">
        <f t="shared" si="76"/>
        <v>0</v>
      </c>
      <c r="U489" s="32">
        <f t="shared" si="76"/>
        <v>0</v>
      </c>
      <c r="V489" s="32">
        <f t="shared" si="76"/>
        <v>0</v>
      </c>
      <c r="W489" s="32">
        <f t="shared" si="76"/>
        <v>0</v>
      </c>
      <c r="X489" s="67">
        <f t="shared" si="76"/>
        <v>0</v>
      </c>
      <c r="Y489" s="59">
        <v>0</v>
      </c>
    </row>
    <row r="490" spans="1:25" ht="31.5" outlineLevel="6">
      <c r="A490" s="90" t="s">
        <v>134</v>
      </c>
      <c r="B490" s="94">
        <v>953</v>
      </c>
      <c r="C490" s="95" t="s">
        <v>22</v>
      </c>
      <c r="D490" s="95" t="s">
        <v>287</v>
      </c>
      <c r="E490" s="95" t="s">
        <v>132</v>
      </c>
      <c r="F490" s="95"/>
      <c r="G490" s="161">
        <v>2995</v>
      </c>
      <c r="H490" s="26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44"/>
      <c r="X490" s="65">
        <v>0</v>
      </c>
      <c r="Y490" s="59">
        <v>0</v>
      </c>
    </row>
    <row r="491" spans="1:25" ht="18.75">
      <c r="A491" s="48" t="s">
        <v>23</v>
      </c>
      <c r="B491" s="48"/>
      <c r="C491" s="48"/>
      <c r="D491" s="48"/>
      <c r="E491" s="48"/>
      <c r="F491" s="48"/>
      <c r="G491" s="149">
        <f>G374+G15</f>
        <v>561577.9275100001</v>
      </c>
      <c r="H491" s="38" t="e">
        <f>#REF!+#REF!+H374+H15</f>
        <v>#REF!</v>
      </c>
      <c r="I491" s="38" t="e">
        <f>#REF!+#REF!+I374+I15</f>
        <v>#REF!</v>
      </c>
      <c r="J491" s="38" t="e">
        <f>#REF!+#REF!+J374+J15</f>
        <v>#REF!</v>
      </c>
      <c r="K491" s="38" t="e">
        <f>#REF!+#REF!+K374+K15</f>
        <v>#REF!</v>
      </c>
      <c r="L491" s="38" t="e">
        <f>#REF!+#REF!+L374+L15</f>
        <v>#REF!</v>
      </c>
      <c r="M491" s="38" t="e">
        <f>#REF!+#REF!+M374+M15</f>
        <v>#REF!</v>
      </c>
      <c r="N491" s="38" t="e">
        <f>#REF!+#REF!+N374+N15</f>
        <v>#REF!</v>
      </c>
      <c r="O491" s="38" t="e">
        <f>#REF!+#REF!+O374+O15</f>
        <v>#REF!</v>
      </c>
      <c r="P491" s="38" t="e">
        <f>#REF!+#REF!+P374+P15</f>
        <v>#REF!</v>
      </c>
      <c r="Q491" s="38" t="e">
        <f>#REF!+#REF!+Q374+Q15</f>
        <v>#REF!</v>
      </c>
      <c r="R491" s="38" t="e">
        <f>#REF!+#REF!+R374+R15</f>
        <v>#REF!</v>
      </c>
      <c r="S491" s="38" t="e">
        <f>#REF!+#REF!+S374+S15</f>
        <v>#REF!</v>
      </c>
      <c r="T491" s="38" t="e">
        <f>#REF!+#REF!+T374+T15</f>
        <v>#REF!</v>
      </c>
      <c r="U491" s="38" t="e">
        <f>#REF!+#REF!+U374+U15</f>
        <v>#REF!</v>
      </c>
      <c r="V491" s="38" t="e">
        <f>#REF!+#REF!+V374+V15</f>
        <v>#REF!</v>
      </c>
      <c r="W491" s="38" t="e">
        <f>#REF!+#REF!+W374+W15</f>
        <v>#REF!</v>
      </c>
      <c r="X491" s="76" t="e">
        <f>#REF!+#REF!+X374+X15</f>
        <v>#REF!</v>
      </c>
      <c r="Y491" s="56" t="e">
        <f>X491/G491*100</f>
        <v>#REF!</v>
      </c>
    </row>
    <row r="492" spans="1:23" ht="15.75">
      <c r="A492" s="1"/>
      <c r="B492" s="2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2015-05-20T04:38:19Z</cp:lastPrinted>
  <dcterms:created xsi:type="dcterms:W3CDTF">2008-11-11T04:53:42Z</dcterms:created>
  <dcterms:modified xsi:type="dcterms:W3CDTF">2015-10-18T22:18:27Z</dcterms:modified>
  <cp:category/>
  <cp:version/>
  <cp:contentType/>
  <cp:contentStatus/>
</cp:coreProperties>
</file>